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akgata\Desktop\"/>
    </mc:Choice>
  </mc:AlternateContent>
  <bookViews>
    <workbookView xWindow="0" yWindow="0" windowWidth="19200" windowHeight="6645" tabRatio="635"/>
  </bookViews>
  <sheets>
    <sheet name="Cover" sheetId="1" r:id="rId1"/>
    <sheet name="Property rates" sheetId="5" r:id="rId2"/>
    <sheet name="Electricity" sheetId="2" r:id="rId3"/>
    <sheet name="Refuse" sheetId="6" r:id="rId4"/>
    <sheet name="Municipal prop" sheetId="4" r:id="rId5"/>
    <sheet name="Outdoor and hoarding" sheetId="8" r:id="rId6"/>
    <sheet name="Business" sheetId="7" r:id="rId7"/>
    <sheet name="Sundry tariff" sheetId="3" r:id="rId8"/>
  </sheets>
  <definedNames>
    <definedName name="_xlnm.Print_Area" localSheetId="0">Cover!$B$1:$G$14</definedName>
    <definedName name="_xlnm.Print_Area" localSheetId="2">Electricity!$A$1:$L$114</definedName>
    <definedName name="_xlnm.Print_Area" localSheetId="4">'Municipal prop'!$A$1:$X$42</definedName>
    <definedName name="_xlnm.Print_Area" localSheetId="5">'Outdoor and hoarding'!$A$1:$K$107</definedName>
    <definedName name="_xlnm.Print_Area" localSheetId="1">'Property rates'!$A$1:$L$20</definedName>
    <definedName name="_xlnm.Print_Area" localSheetId="3">Refuse!$A$1:$K$39</definedName>
    <definedName name="_xlnm.Print_Area" localSheetId="7">'Sundry tariff'!$A$1:$K$141</definedName>
    <definedName name="_xlnm.Print_Titles" localSheetId="0">Cover!$4:$9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8" i="3" l="1"/>
  <c r="H48" i="3"/>
  <c r="H31" i="3"/>
  <c r="K6" i="5" l="1"/>
  <c r="I6" i="5"/>
  <c r="J7" i="3" l="1"/>
  <c r="H7" i="3"/>
  <c r="J139" i="3"/>
  <c r="J138" i="3"/>
  <c r="J137" i="3"/>
  <c r="J136" i="3"/>
  <c r="J132" i="3"/>
  <c r="J131" i="3"/>
  <c r="J130" i="3"/>
  <c r="J127" i="3"/>
  <c r="J126" i="3"/>
  <c r="J120" i="3"/>
  <c r="J116" i="3"/>
  <c r="J115" i="3"/>
  <c r="J113" i="3"/>
  <c r="J111" i="3"/>
  <c r="J110" i="3"/>
  <c r="J108" i="3"/>
  <c r="J104" i="3"/>
  <c r="J103" i="3"/>
  <c r="J102" i="3"/>
  <c r="J101" i="3"/>
  <c r="J100" i="3"/>
  <c r="J99" i="3"/>
  <c r="J98" i="3"/>
  <c r="J97" i="3"/>
  <c r="J96" i="3"/>
  <c r="J95" i="3"/>
  <c r="J94" i="3"/>
  <c r="J93" i="3"/>
  <c r="J92" i="3"/>
  <c r="J87" i="3"/>
  <c r="J84" i="3"/>
  <c r="J82" i="3"/>
  <c r="J79" i="3"/>
  <c r="J78" i="3"/>
  <c r="J76" i="3"/>
  <c r="J73" i="3"/>
  <c r="J72" i="3"/>
  <c r="J71" i="3"/>
  <c r="J68" i="3"/>
  <c r="J67" i="3"/>
  <c r="J63" i="3"/>
  <c r="J62" i="3"/>
  <c r="J61" i="3"/>
  <c r="J60" i="3"/>
  <c r="J59" i="3"/>
  <c r="J58" i="3"/>
  <c r="J54" i="3"/>
  <c r="J53" i="3"/>
  <c r="J52" i="3"/>
  <c r="J51" i="3"/>
  <c r="J23" i="3"/>
  <c r="J22" i="3"/>
  <c r="J21" i="3"/>
  <c r="J20" i="3"/>
  <c r="J19" i="3"/>
  <c r="J18" i="3"/>
  <c r="J17" i="3"/>
  <c r="J14" i="3"/>
  <c r="J13" i="3"/>
  <c r="J12" i="3"/>
  <c r="J11" i="3"/>
  <c r="J10" i="3"/>
  <c r="J5" i="3"/>
  <c r="J4" i="3"/>
  <c r="J38" i="6"/>
  <c r="J35" i="6"/>
  <c r="J34" i="6"/>
  <c r="J33" i="6"/>
  <c r="J32" i="6"/>
  <c r="J31" i="6"/>
  <c r="J30" i="6"/>
  <c r="J26" i="6"/>
  <c r="J24" i="6"/>
  <c r="J22" i="6"/>
  <c r="J20" i="6"/>
  <c r="J17" i="6"/>
  <c r="J16" i="6"/>
  <c r="J13" i="6"/>
  <c r="J12" i="6"/>
  <c r="J11" i="6"/>
  <c r="J10" i="6"/>
  <c r="J9" i="6"/>
  <c r="J8" i="6"/>
  <c r="J7" i="6"/>
  <c r="J5" i="6"/>
  <c r="J4" i="6"/>
  <c r="J107" i="8"/>
  <c r="J106" i="8"/>
  <c r="J105" i="8"/>
  <c r="J104" i="8"/>
  <c r="J101" i="8"/>
  <c r="J100" i="8"/>
  <c r="J99" i="8"/>
  <c r="J98" i="8"/>
  <c r="J95" i="8"/>
  <c r="J94" i="8"/>
  <c r="J93" i="8"/>
  <c r="J92" i="8"/>
  <c r="J89" i="8"/>
  <c r="J87" i="8"/>
  <c r="J86" i="8"/>
  <c r="J85" i="8"/>
  <c r="J84" i="8"/>
  <c r="J81" i="8"/>
  <c r="J80" i="8"/>
  <c r="J79" i="8"/>
  <c r="J78" i="8"/>
  <c r="J68" i="8"/>
  <c r="J67" i="8"/>
  <c r="J66" i="8"/>
  <c r="J65" i="8"/>
  <c r="J62" i="8"/>
  <c r="J61" i="8"/>
  <c r="J60" i="8"/>
  <c r="J59" i="8"/>
  <c r="J56" i="8"/>
  <c r="J55" i="8"/>
  <c r="J54" i="8"/>
  <c r="J53" i="8"/>
  <c r="J50" i="8"/>
  <c r="J49" i="8"/>
  <c r="J48" i="8"/>
  <c r="J47" i="8"/>
  <c r="J45" i="8"/>
  <c r="J44" i="8"/>
  <c r="J43" i="8"/>
  <c r="J42" i="8"/>
  <c r="J39" i="8"/>
  <c r="J38" i="8"/>
  <c r="J37" i="8"/>
  <c r="J36" i="8"/>
  <c r="J33" i="8"/>
  <c r="J32" i="8"/>
  <c r="J31" i="8"/>
  <c r="J30" i="8"/>
  <c r="J27" i="8"/>
  <c r="J26" i="8"/>
  <c r="J25" i="8"/>
  <c r="J24" i="8"/>
  <c r="J21" i="8"/>
  <c r="J20" i="8"/>
  <c r="J19" i="8"/>
  <c r="J18" i="8"/>
  <c r="J15" i="8"/>
  <c r="J14" i="8"/>
  <c r="J13" i="8"/>
  <c r="J12" i="8"/>
  <c r="J11" i="8"/>
  <c r="J9" i="8"/>
  <c r="J8" i="8"/>
  <c r="J7" i="8"/>
  <c r="J6" i="8"/>
  <c r="J112" i="2"/>
  <c r="J111" i="2"/>
  <c r="J109" i="2"/>
  <c r="J108" i="2"/>
  <c r="J99" i="2"/>
  <c r="J98" i="2"/>
  <c r="J97" i="2"/>
  <c r="J96" i="2"/>
  <c r="J92" i="2"/>
  <c r="J91" i="2"/>
  <c r="J90" i="2"/>
  <c r="J88" i="2"/>
  <c r="J87" i="2"/>
  <c r="J84" i="2"/>
  <c r="J83" i="2"/>
  <c r="J82" i="2"/>
  <c r="J79" i="2"/>
  <c r="J78" i="2"/>
  <c r="J77" i="2"/>
  <c r="J76" i="2"/>
  <c r="J72" i="2"/>
  <c r="J71" i="2"/>
  <c r="J70" i="2"/>
  <c r="J66" i="2"/>
  <c r="J65" i="2"/>
  <c r="J63" i="2"/>
  <c r="J62" i="2"/>
  <c r="J60" i="2"/>
  <c r="J59" i="2"/>
  <c r="J55" i="2"/>
  <c r="J54" i="2"/>
  <c r="J52" i="2"/>
  <c r="J51" i="2"/>
  <c r="J50" i="2"/>
  <c r="J41" i="2"/>
  <c r="J40" i="2"/>
  <c r="J36" i="2"/>
  <c r="J35" i="2"/>
  <c r="J32" i="2"/>
  <c r="J31" i="2"/>
  <c r="J28" i="2"/>
  <c r="J27" i="2"/>
  <c r="J24" i="2"/>
  <c r="J23" i="2"/>
  <c r="J20" i="2"/>
  <c r="J19" i="2"/>
  <c r="J16" i="2"/>
  <c r="J15" i="2"/>
  <c r="J11" i="2"/>
  <c r="J10" i="2"/>
  <c r="J6" i="2"/>
  <c r="J5" i="2"/>
  <c r="F5" i="2" l="1"/>
  <c r="H5" i="2" s="1"/>
  <c r="F104" i="3"/>
  <c r="H104" i="3" s="1"/>
  <c r="F6" i="2" l="1"/>
  <c r="F10" i="2"/>
  <c r="F11" i="2"/>
  <c r="F15" i="2"/>
  <c r="F16" i="2"/>
  <c r="F19" i="2"/>
  <c r="F20" i="2"/>
  <c r="F23" i="2"/>
  <c r="F24" i="2"/>
  <c r="F27" i="2"/>
  <c r="F28" i="2"/>
  <c r="F31" i="2"/>
  <c r="F32" i="2"/>
  <c r="F35" i="2"/>
  <c r="F36" i="2"/>
  <c r="F40" i="2"/>
  <c r="F41" i="2"/>
  <c r="F47" i="2"/>
  <c r="F50" i="2"/>
  <c r="F51" i="2"/>
  <c r="F52" i="2"/>
  <c r="F54" i="2"/>
  <c r="F55" i="2"/>
  <c r="F59" i="2"/>
  <c r="F60" i="2"/>
  <c r="F62" i="2"/>
  <c r="F63" i="2"/>
  <c r="F65" i="2"/>
  <c r="F66" i="2"/>
  <c r="F70" i="2"/>
  <c r="F71" i="2"/>
  <c r="F72" i="2"/>
  <c r="F76" i="2"/>
  <c r="F77" i="2"/>
  <c r="F78" i="2"/>
  <c r="F79" i="2"/>
  <c r="F82" i="2"/>
  <c r="F83" i="2"/>
  <c r="F84" i="2"/>
  <c r="F87" i="2"/>
  <c r="F88" i="2"/>
  <c r="F90" i="2"/>
  <c r="F91" i="2"/>
  <c r="F92" i="2"/>
  <c r="F96" i="2"/>
  <c r="F97" i="2"/>
  <c r="F98" i="2"/>
  <c r="F99" i="2"/>
  <c r="H54" i="3" l="1"/>
  <c r="H52" i="3"/>
  <c r="H53" i="3"/>
  <c r="F137" i="3"/>
  <c r="H137" i="3" s="1"/>
  <c r="F138" i="3"/>
  <c r="H138" i="3" s="1"/>
  <c r="F139" i="3"/>
  <c r="H139" i="3" s="1"/>
  <c r="F136" i="3"/>
  <c r="H136" i="3" s="1"/>
  <c r="F93" i="3"/>
  <c r="H93" i="3" s="1"/>
  <c r="F94" i="3"/>
  <c r="H94" i="3" s="1"/>
  <c r="F95" i="3"/>
  <c r="H95" i="3" s="1"/>
  <c r="F96" i="3"/>
  <c r="H96" i="3" s="1"/>
  <c r="F97" i="3"/>
  <c r="H97" i="3" s="1"/>
  <c r="F98" i="3"/>
  <c r="H98" i="3" s="1"/>
  <c r="F99" i="3"/>
  <c r="H99" i="3" s="1"/>
  <c r="F100" i="3"/>
  <c r="H100" i="3" s="1"/>
  <c r="F101" i="3"/>
  <c r="H101" i="3" s="1"/>
  <c r="F102" i="3"/>
  <c r="H102" i="3" s="1"/>
  <c r="F103" i="3"/>
  <c r="H103" i="3" s="1"/>
  <c r="F92" i="3"/>
  <c r="H92" i="3" s="1"/>
  <c r="F87" i="3"/>
  <c r="H87" i="3" s="1"/>
  <c r="F84" i="3"/>
  <c r="H84" i="3" s="1"/>
  <c r="F82" i="3"/>
  <c r="H82" i="3" s="1"/>
  <c r="H109" i="2"/>
  <c r="H96" i="2"/>
  <c r="H41" i="2"/>
  <c r="F112" i="2"/>
  <c r="H112" i="2" s="1"/>
  <c r="F113" i="2"/>
  <c r="H113" i="2" s="1"/>
  <c r="J113" i="2" s="1"/>
  <c r="F111" i="2"/>
  <c r="H111" i="2" s="1"/>
  <c r="F109" i="2"/>
  <c r="F108" i="2"/>
  <c r="H108" i="2" s="1"/>
  <c r="H97" i="2"/>
  <c r="H98" i="2"/>
  <c r="H99" i="2"/>
  <c r="H40" i="2"/>
  <c r="H104" i="8" l="1"/>
  <c r="H98" i="8"/>
  <c r="H92" i="8"/>
  <c r="H87" i="8"/>
  <c r="H81" i="8"/>
  <c r="H74" i="8"/>
  <c r="J74" i="8" s="1"/>
  <c r="H67" i="8"/>
  <c r="H61" i="8"/>
  <c r="H55" i="8"/>
  <c r="H49" i="8"/>
  <c r="H44" i="8"/>
  <c r="H38" i="8"/>
  <c r="H32" i="8"/>
  <c r="H26" i="8"/>
  <c r="H20" i="8"/>
  <c r="H13" i="8"/>
  <c r="H7" i="8"/>
  <c r="H34" i="6"/>
  <c r="H24" i="6"/>
  <c r="H20" i="6"/>
  <c r="H17" i="6"/>
  <c r="H16" i="6"/>
  <c r="H5" i="6"/>
  <c r="F4" i="6"/>
  <c r="H4" i="6" s="1"/>
  <c r="F105" i="8"/>
  <c r="H105" i="8" s="1"/>
  <c r="F106" i="8"/>
  <c r="H106" i="8" s="1"/>
  <c r="F107" i="8"/>
  <c r="H107" i="8" s="1"/>
  <c r="F104" i="8"/>
  <c r="F99" i="8"/>
  <c r="H99" i="8" s="1"/>
  <c r="F100" i="8"/>
  <c r="H100" i="8" s="1"/>
  <c r="F101" i="8"/>
  <c r="H101" i="8" s="1"/>
  <c r="F98" i="8"/>
  <c r="F93" i="8"/>
  <c r="H93" i="8" s="1"/>
  <c r="F94" i="8"/>
  <c r="H94" i="8" s="1"/>
  <c r="F95" i="8"/>
  <c r="H95" i="8" s="1"/>
  <c r="F92" i="8"/>
  <c r="F89" i="8"/>
  <c r="H89" i="8" s="1"/>
  <c r="F85" i="8"/>
  <c r="H85" i="8" s="1"/>
  <c r="F86" i="8"/>
  <c r="H86" i="8" s="1"/>
  <c r="F87" i="8"/>
  <c r="F84" i="8"/>
  <c r="H84" i="8" s="1"/>
  <c r="F79" i="8"/>
  <c r="H79" i="8" s="1"/>
  <c r="F80" i="8"/>
  <c r="H80" i="8" s="1"/>
  <c r="F81" i="8"/>
  <c r="F78" i="8"/>
  <c r="H78" i="8" s="1"/>
  <c r="F72" i="8"/>
  <c r="H72" i="8" s="1"/>
  <c r="J72" i="8" s="1"/>
  <c r="F73" i="8"/>
  <c r="H73" i="8" s="1"/>
  <c r="J73" i="8" s="1"/>
  <c r="F74" i="8"/>
  <c r="F75" i="8"/>
  <c r="H75" i="8" s="1"/>
  <c r="J75" i="8" s="1"/>
  <c r="F71" i="8"/>
  <c r="H71" i="8" s="1"/>
  <c r="J71" i="8" s="1"/>
  <c r="F66" i="8"/>
  <c r="H66" i="8" s="1"/>
  <c r="F67" i="8"/>
  <c r="F68" i="8"/>
  <c r="H68" i="8" s="1"/>
  <c r="F65" i="8"/>
  <c r="H65" i="8" s="1"/>
  <c r="F60" i="8"/>
  <c r="H60" i="8" s="1"/>
  <c r="F61" i="8"/>
  <c r="F62" i="8"/>
  <c r="H62" i="8" s="1"/>
  <c r="F59" i="8"/>
  <c r="H59" i="8" s="1"/>
  <c r="F54" i="8"/>
  <c r="H54" i="8" s="1"/>
  <c r="F55" i="8"/>
  <c r="F56" i="8"/>
  <c r="H56" i="8" s="1"/>
  <c r="F53" i="8"/>
  <c r="H53" i="8" s="1"/>
  <c r="F48" i="8"/>
  <c r="H48" i="8" s="1"/>
  <c r="F49" i="8"/>
  <c r="F50" i="8"/>
  <c r="H50" i="8" s="1"/>
  <c r="F47" i="8"/>
  <c r="H47" i="8" s="1"/>
  <c r="F43" i="8"/>
  <c r="H43" i="8" s="1"/>
  <c r="F44" i="8"/>
  <c r="F45" i="8"/>
  <c r="H45" i="8" s="1"/>
  <c r="F42" i="8"/>
  <c r="H42" i="8" s="1"/>
  <c r="F37" i="8"/>
  <c r="H37" i="8" s="1"/>
  <c r="F38" i="8"/>
  <c r="F39" i="8"/>
  <c r="H39" i="8" s="1"/>
  <c r="F36" i="8"/>
  <c r="H36" i="8" s="1"/>
  <c r="F31" i="8"/>
  <c r="H31" i="8" s="1"/>
  <c r="F32" i="8"/>
  <c r="F33" i="8"/>
  <c r="H33" i="8" s="1"/>
  <c r="F30" i="8"/>
  <c r="H30" i="8" s="1"/>
  <c r="F25" i="8"/>
  <c r="H25" i="8" s="1"/>
  <c r="F26" i="8"/>
  <c r="F27" i="8"/>
  <c r="H27" i="8" s="1"/>
  <c r="F24" i="8"/>
  <c r="H24" i="8" s="1"/>
  <c r="F19" i="8"/>
  <c r="H19" i="8" s="1"/>
  <c r="F20" i="8"/>
  <c r="F21" i="8"/>
  <c r="H21" i="8" s="1"/>
  <c r="F18" i="8"/>
  <c r="H18" i="8" s="1"/>
  <c r="F12" i="8"/>
  <c r="H12" i="8" s="1"/>
  <c r="F13" i="8"/>
  <c r="F14" i="8"/>
  <c r="H14" i="8" s="1"/>
  <c r="F15" i="8"/>
  <c r="H15" i="8" s="1"/>
  <c r="F11" i="8"/>
  <c r="H11" i="8" s="1"/>
  <c r="F7" i="8"/>
  <c r="F8" i="8"/>
  <c r="H8" i="8" s="1"/>
  <c r="F9" i="8"/>
  <c r="H9" i="8" s="1"/>
  <c r="F6" i="8"/>
  <c r="H6" i="8" s="1"/>
  <c r="D7" i="8"/>
  <c r="F34" i="6"/>
  <c r="F26" i="6"/>
  <c r="H26" i="6" s="1"/>
  <c r="F17" i="6"/>
  <c r="F16" i="6"/>
  <c r="F12" i="6"/>
  <c r="H12" i="6" s="1"/>
  <c r="F7" i="6"/>
  <c r="H7" i="6" s="1"/>
  <c r="F5" i="6"/>
  <c r="D4" i="6"/>
  <c r="D5" i="6"/>
  <c r="D7" i="6"/>
  <c r="D8" i="6"/>
  <c r="F8" i="6" s="1"/>
  <c r="H8" i="6" s="1"/>
  <c r="D9" i="6"/>
  <c r="F9" i="6" s="1"/>
  <c r="H9" i="6" s="1"/>
  <c r="D10" i="6"/>
  <c r="F10" i="6" s="1"/>
  <c r="H10" i="6" s="1"/>
  <c r="D11" i="6"/>
  <c r="F11" i="6" s="1"/>
  <c r="H11" i="6" s="1"/>
  <c r="D12" i="6"/>
  <c r="D13" i="6"/>
  <c r="F13" i="6" s="1"/>
  <c r="H13" i="6" s="1"/>
  <c r="D16" i="6"/>
  <c r="D17" i="6"/>
  <c r="D20" i="6"/>
  <c r="F20" i="6" s="1"/>
  <c r="D22" i="6"/>
  <c r="F22" i="6" s="1"/>
  <c r="H22" i="6" s="1"/>
  <c r="D24" i="6"/>
  <c r="F24" i="6" s="1"/>
  <c r="D25" i="6"/>
  <c r="D26" i="6"/>
  <c r="D30" i="6"/>
  <c r="F30" i="6" s="1"/>
  <c r="H30" i="6" s="1"/>
  <c r="D31" i="6"/>
  <c r="F31" i="6" s="1"/>
  <c r="H31" i="6" s="1"/>
  <c r="D32" i="6"/>
  <c r="F32" i="6" s="1"/>
  <c r="H32" i="6" s="1"/>
  <c r="D33" i="6"/>
  <c r="F33" i="6" s="1"/>
  <c r="H33" i="6" s="1"/>
  <c r="D34" i="6"/>
  <c r="D35" i="6"/>
  <c r="F35" i="6" s="1"/>
  <c r="H35" i="6" s="1"/>
  <c r="D38" i="6"/>
  <c r="F38" i="6" s="1"/>
  <c r="H38" i="6" s="1"/>
  <c r="D70" i="2" l="1"/>
  <c r="H70" i="2" s="1"/>
  <c r="D79" i="2"/>
  <c r="H79" i="2" s="1"/>
  <c r="D47" i="2" l="1"/>
  <c r="D50" i="2"/>
  <c r="H50" i="2" s="1"/>
  <c r="D36" i="2"/>
  <c r="H36" i="2" s="1"/>
  <c r="D35" i="2"/>
  <c r="H35" i="2" s="1"/>
  <c r="D32" i="2"/>
  <c r="H32" i="2" s="1"/>
  <c r="D31" i="2"/>
  <c r="H31" i="2" s="1"/>
  <c r="D28" i="2"/>
  <c r="H28" i="2" s="1"/>
  <c r="D27" i="2"/>
  <c r="H27" i="2" s="1"/>
  <c r="D24" i="2"/>
  <c r="H24" i="2" s="1"/>
  <c r="D23" i="2"/>
  <c r="H23" i="2" s="1"/>
  <c r="D20" i="2"/>
  <c r="H20" i="2" s="1"/>
  <c r="D19" i="2"/>
  <c r="H19" i="2" s="1"/>
  <c r="D16" i="2"/>
  <c r="H16" i="2" s="1"/>
  <c r="D15" i="2"/>
  <c r="H15" i="2" s="1"/>
  <c r="D51" i="2"/>
  <c r="H51" i="2" s="1"/>
  <c r="D52" i="2"/>
  <c r="H52" i="2" s="1"/>
  <c r="D54" i="2"/>
  <c r="H54" i="2" s="1"/>
  <c r="D55" i="2"/>
  <c r="H55" i="2" s="1"/>
  <c r="D59" i="2"/>
  <c r="H59" i="2" s="1"/>
  <c r="D60" i="2"/>
  <c r="H60" i="2" s="1"/>
  <c r="D62" i="2"/>
  <c r="H62" i="2" s="1"/>
  <c r="D63" i="2"/>
  <c r="H63" i="2" s="1"/>
  <c r="D65" i="2"/>
  <c r="H65" i="2" s="1"/>
  <c r="D87" i="2" l="1"/>
  <c r="H87" i="2" s="1"/>
  <c r="D88" i="2"/>
  <c r="H88" i="2" s="1"/>
  <c r="D90" i="2"/>
  <c r="H90" i="2" s="1"/>
  <c r="D71" i="2"/>
  <c r="H71" i="2" s="1"/>
  <c r="D72" i="2"/>
  <c r="H72" i="2" s="1"/>
  <c r="D77" i="2" l="1"/>
  <c r="H77" i="2" s="1"/>
  <c r="D91" i="2" l="1"/>
  <c r="H91" i="2" s="1"/>
  <c r="D92" i="2"/>
  <c r="H92" i="2" s="1"/>
  <c r="C99" i="2" l="1"/>
  <c r="C98" i="2"/>
  <c r="C97" i="2"/>
  <c r="C96" i="2"/>
  <c r="D84" i="2" l="1"/>
  <c r="H84" i="2" s="1"/>
  <c r="D83" i="2"/>
  <c r="H83" i="2" s="1"/>
  <c r="D82" i="2"/>
  <c r="H82" i="2" s="1"/>
  <c r="D78" i="2"/>
  <c r="H78" i="2" s="1"/>
  <c r="D76" i="2"/>
  <c r="H76" i="2" s="1"/>
  <c r="D66" i="2"/>
  <c r="H66" i="2" s="1"/>
  <c r="D11" i="2"/>
  <c r="H11" i="2" s="1"/>
  <c r="D10" i="2"/>
  <c r="H10" i="2" s="1"/>
  <c r="D6" i="2"/>
  <c r="H6" i="2" s="1"/>
  <c r="D5" i="2"/>
  <c r="E10" i="5" l="1"/>
  <c r="G10" i="5" s="1"/>
  <c r="I10" i="5" s="1"/>
  <c r="K10" i="5" s="1"/>
  <c r="E9" i="5"/>
  <c r="G9" i="5" s="1"/>
  <c r="I9" i="5" s="1"/>
  <c r="K9" i="5" s="1"/>
  <c r="E8" i="5"/>
  <c r="E7" i="5"/>
  <c r="G7" i="5" s="1"/>
  <c r="I7" i="5" s="1"/>
  <c r="K7" i="5" s="1"/>
  <c r="E5" i="5"/>
  <c r="G5" i="5" s="1"/>
  <c r="I5" i="5" s="1"/>
  <c r="K5" i="5" s="1"/>
  <c r="E4" i="5"/>
  <c r="I15" i="5"/>
  <c r="K15" i="5" s="1"/>
  <c r="I14" i="5"/>
  <c r="K14" i="5" s="1"/>
  <c r="I8" i="5" l="1"/>
  <c r="G8" i="5"/>
  <c r="K8" i="5" s="1"/>
  <c r="G4" i="5"/>
  <c r="I4" i="5" s="1"/>
  <c r="K4" i="5" s="1"/>
  <c r="F83" i="3"/>
  <c r="D115" i="3"/>
  <c r="F115" i="3" s="1"/>
  <c r="H115" i="3" s="1"/>
  <c r="D79" i="3"/>
  <c r="F79" i="3" s="1"/>
  <c r="H79" i="3" s="1"/>
  <c r="D63" i="3"/>
  <c r="F63" i="3" s="1"/>
  <c r="H63" i="3" s="1"/>
  <c r="D46" i="3"/>
  <c r="F46" i="3" s="1"/>
  <c r="H46" i="3" s="1"/>
  <c r="J46" i="3" s="1"/>
  <c r="D38" i="3"/>
  <c r="H38" i="3" s="1"/>
  <c r="J38" i="3" s="1"/>
  <c r="D30" i="3"/>
  <c r="H30" i="3" s="1"/>
  <c r="J30" i="3" s="1"/>
  <c r="D20" i="3"/>
  <c r="F20" i="3" s="1"/>
  <c r="H20" i="3" s="1"/>
  <c r="D7" i="3"/>
  <c r="F7" i="3" s="1"/>
  <c r="D4" i="3"/>
  <c r="F4" i="3" s="1"/>
  <c r="H4" i="3" s="1"/>
  <c r="D132" i="3"/>
  <c r="F132" i="3" s="1"/>
  <c r="H132" i="3" s="1"/>
  <c r="D130" i="3"/>
  <c r="F130" i="3" s="1"/>
  <c r="H130" i="3" s="1"/>
  <c r="D127" i="3"/>
  <c r="F127" i="3" s="1"/>
  <c r="H127" i="3" s="1"/>
  <c r="D126" i="3"/>
  <c r="F126" i="3" s="1"/>
  <c r="H126" i="3" s="1"/>
  <c r="D120" i="3"/>
  <c r="F120" i="3" s="1"/>
  <c r="H120" i="3" s="1"/>
  <c r="D116" i="3"/>
  <c r="F116" i="3" s="1"/>
  <c r="H116" i="3" s="1"/>
  <c r="D113" i="3"/>
  <c r="F113" i="3" s="1"/>
  <c r="H113" i="3" s="1"/>
  <c r="D111" i="3"/>
  <c r="F111" i="3" s="1"/>
  <c r="H111" i="3" s="1"/>
  <c r="D110" i="3"/>
  <c r="F110" i="3" s="1"/>
  <c r="H110" i="3" s="1"/>
  <c r="D108" i="3"/>
  <c r="F108" i="3" s="1"/>
  <c r="H108" i="3" s="1"/>
  <c r="D78" i="3"/>
  <c r="F78" i="3" s="1"/>
  <c r="H78" i="3" s="1"/>
  <c r="D76" i="3"/>
  <c r="F76" i="3" s="1"/>
  <c r="H76" i="3" s="1"/>
  <c r="D73" i="3"/>
  <c r="F73" i="3" s="1"/>
  <c r="H73" i="3" s="1"/>
  <c r="D72" i="3"/>
  <c r="F72" i="3" s="1"/>
  <c r="H72" i="3" s="1"/>
  <c r="D71" i="3"/>
  <c r="F71" i="3" s="1"/>
  <c r="H71" i="3" s="1"/>
  <c r="D68" i="3"/>
  <c r="F68" i="3" s="1"/>
  <c r="H68" i="3" s="1"/>
  <c r="D67" i="3"/>
  <c r="F67" i="3" s="1"/>
  <c r="H67" i="3" s="1"/>
  <c r="D62" i="3"/>
  <c r="F62" i="3" s="1"/>
  <c r="H62" i="3" s="1"/>
  <c r="D61" i="3"/>
  <c r="F61" i="3" s="1"/>
  <c r="H61" i="3" s="1"/>
  <c r="D60" i="3"/>
  <c r="F60" i="3" s="1"/>
  <c r="H60" i="3" s="1"/>
  <c r="D59" i="3"/>
  <c r="F59" i="3" s="1"/>
  <c r="H59" i="3" s="1"/>
  <c r="D58" i="3"/>
  <c r="F58" i="3" s="1"/>
  <c r="H58" i="3" s="1"/>
  <c r="D51" i="3"/>
  <c r="F51" i="3" s="1"/>
  <c r="H51" i="3" s="1"/>
  <c r="D47" i="3"/>
  <c r="F47" i="3" s="1"/>
  <c r="H47" i="3" s="1"/>
  <c r="J47" i="3" s="1"/>
  <c r="D45" i="3"/>
  <c r="F45" i="3" s="1"/>
  <c r="H45" i="3" s="1"/>
  <c r="J45" i="3" s="1"/>
  <c r="D44" i="3"/>
  <c r="F44" i="3" s="1"/>
  <c r="H44" i="3" s="1"/>
  <c r="J44" i="3" s="1"/>
  <c r="D43" i="3"/>
  <c r="H43" i="3" s="1"/>
  <c r="J43" i="3" s="1"/>
  <c r="D42" i="3"/>
  <c r="H42" i="3" s="1"/>
  <c r="J42" i="3" s="1"/>
  <c r="D41" i="3"/>
  <c r="F41" i="3" s="1"/>
  <c r="H41" i="3" s="1"/>
  <c r="J41" i="3" s="1"/>
  <c r="D40" i="3"/>
  <c r="H40" i="3" s="1"/>
  <c r="J40" i="3" s="1"/>
  <c r="D39" i="3"/>
  <c r="H39" i="3" s="1"/>
  <c r="J39" i="3" s="1"/>
  <c r="D37" i="3"/>
  <c r="F37" i="3" s="1"/>
  <c r="H37" i="3" s="1"/>
  <c r="J37" i="3" s="1"/>
  <c r="D36" i="3"/>
  <c r="H36" i="3" s="1"/>
  <c r="J36" i="3" s="1"/>
  <c r="D35" i="3"/>
  <c r="H35" i="3" s="1"/>
  <c r="J35" i="3" s="1"/>
  <c r="D34" i="3"/>
  <c r="H34" i="3" s="1"/>
  <c r="J34" i="3" s="1"/>
  <c r="D33" i="3"/>
  <c r="F33" i="3" s="1"/>
  <c r="H33" i="3" s="1"/>
  <c r="J33" i="3" s="1"/>
  <c r="D32" i="3"/>
  <c r="H32" i="3" s="1"/>
  <c r="J32" i="3" s="1"/>
  <c r="D31" i="3"/>
  <c r="J31" i="3" s="1"/>
  <c r="D29" i="3"/>
  <c r="H29" i="3" s="1"/>
  <c r="J29" i="3" s="1"/>
  <c r="D28" i="3"/>
  <c r="H28" i="3" s="1"/>
  <c r="J28" i="3" s="1"/>
  <c r="D27" i="3"/>
  <c r="F27" i="3" s="1"/>
  <c r="H27" i="3" s="1"/>
  <c r="J27" i="3" s="1"/>
  <c r="D26" i="3"/>
  <c r="H26" i="3" s="1"/>
  <c r="J26" i="3" s="1"/>
  <c r="D23" i="3"/>
  <c r="F23" i="3" s="1"/>
  <c r="H23" i="3" s="1"/>
  <c r="D22" i="3"/>
  <c r="F22" i="3" s="1"/>
  <c r="H22" i="3" s="1"/>
  <c r="D21" i="3"/>
  <c r="F21" i="3" s="1"/>
  <c r="H21" i="3" s="1"/>
  <c r="D19" i="3"/>
  <c r="F19" i="3" s="1"/>
  <c r="H19" i="3" s="1"/>
  <c r="D18" i="3"/>
  <c r="F18" i="3" s="1"/>
  <c r="H18" i="3" s="1"/>
  <c r="D14" i="3"/>
  <c r="F14" i="3" s="1"/>
  <c r="H14" i="3" s="1"/>
  <c r="D13" i="3"/>
  <c r="F13" i="3" s="1"/>
  <c r="H13" i="3" s="1"/>
  <c r="D12" i="3"/>
  <c r="F12" i="3" s="1"/>
  <c r="H12" i="3" s="1"/>
  <c r="D11" i="3"/>
  <c r="F11" i="3" s="1"/>
  <c r="H11" i="3" s="1"/>
  <c r="D10" i="3"/>
  <c r="F10" i="3" s="1"/>
  <c r="H10" i="3" s="1"/>
  <c r="D5" i="3"/>
  <c r="F5" i="3" s="1"/>
  <c r="H5" i="3" s="1"/>
  <c r="D107" i="8"/>
  <c r="D106" i="8"/>
  <c r="D105" i="8"/>
  <c r="D104" i="8"/>
  <c r="D101" i="8"/>
  <c r="D100" i="8"/>
  <c r="D99" i="8"/>
  <c r="D98" i="8"/>
  <c r="D95" i="8"/>
  <c r="D94" i="8"/>
  <c r="D93" i="8"/>
  <c r="D92" i="8"/>
  <c r="D89" i="8"/>
  <c r="D87" i="8"/>
  <c r="D86" i="8"/>
  <c r="D85" i="8"/>
  <c r="D84" i="8"/>
  <c r="D81" i="8"/>
  <c r="D80" i="8"/>
  <c r="D79" i="8"/>
  <c r="D78" i="8"/>
  <c r="D75" i="8"/>
  <c r="D74" i="8"/>
  <c r="D73" i="8"/>
  <c r="D72" i="8"/>
  <c r="D71" i="8"/>
  <c r="D68" i="8"/>
  <c r="D67" i="8"/>
  <c r="D66" i="8"/>
  <c r="D65" i="8"/>
  <c r="D62" i="8"/>
  <c r="D61" i="8"/>
  <c r="D60" i="8"/>
  <c r="D59" i="8"/>
  <c r="D56" i="8"/>
  <c r="D55" i="8"/>
  <c r="D54" i="8"/>
  <c r="D53" i="8"/>
  <c r="D50" i="8"/>
  <c r="D49" i="8"/>
  <c r="D48" i="8"/>
  <c r="D47" i="8"/>
  <c r="D45" i="8"/>
  <c r="D44" i="8"/>
  <c r="D43" i="8"/>
  <c r="D42" i="8"/>
  <c r="D39" i="8"/>
  <c r="D38" i="8"/>
  <c r="D37" i="8"/>
  <c r="D36" i="8"/>
  <c r="D33" i="8"/>
  <c r="D32" i="8"/>
  <c r="D31" i="8"/>
  <c r="D30" i="8"/>
  <c r="D27" i="8"/>
  <c r="D26" i="8"/>
  <c r="D25" i="8"/>
  <c r="D24" i="8"/>
  <c r="D21" i="8"/>
  <c r="D20" i="8"/>
  <c r="D19" i="8"/>
  <c r="D18" i="8"/>
  <c r="D15" i="8"/>
  <c r="D14" i="8"/>
  <c r="D13" i="8"/>
  <c r="D12" i="8"/>
  <c r="D11" i="8"/>
  <c r="D8" i="8"/>
  <c r="D9" i="8"/>
  <c r="D6" i="8"/>
  <c r="D17" i="3" l="1"/>
  <c r="F17" i="3" s="1"/>
  <c r="H17" i="3" s="1"/>
  <c r="D131" i="3" l="1"/>
  <c r="F131" i="3" s="1"/>
  <c r="H131" i="3" s="1"/>
</calcChain>
</file>

<file path=xl/sharedStrings.xml><?xml version="1.0" encoding="utf-8"?>
<sst xmlns="http://schemas.openxmlformats.org/spreadsheetml/2006/main" count="729" uniqueCount="377">
  <si>
    <t>ELIAS MOTSOALEDI LOCAL MUNICIPALITY</t>
  </si>
  <si>
    <t>TARIFF</t>
  </si>
  <si>
    <t xml:space="preserve"> TARIFF </t>
  </si>
  <si>
    <t>Test of Meters</t>
  </si>
  <si>
    <t>First offence *</t>
  </si>
  <si>
    <t>Second Offence *</t>
  </si>
  <si>
    <t>Third Offence</t>
  </si>
  <si>
    <t>* Meter removed until Payment</t>
  </si>
  <si>
    <t>%INCREASE</t>
  </si>
  <si>
    <t>% INCREASE</t>
  </si>
  <si>
    <t>Legal action will be taken</t>
  </si>
  <si>
    <t>Energy charge</t>
  </si>
  <si>
    <t>OLD AGE HOME</t>
  </si>
  <si>
    <t>2020/2021</t>
  </si>
  <si>
    <t>2021/2022</t>
  </si>
  <si>
    <t>CHURCH/SCHOOL</t>
  </si>
  <si>
    <t>DOMESTIC CONVENTIONAL (RESIDENTIAL)</t>
  </si>
  <si>
    <t>NEW CONNECTION: DEPOSITS</t>
  </si>
  <si>
    <t>TAXI RANK CONTAINERS - NEW</t>
  </si>
  <si>
    <t>DOMESTIC PREPAID (RESIDENTIAL)</t>
  </si>
  <si>
    <t>NB:The consumers with high electricity consumption the deposit will be determined by the approved Credit and Debt Management policy</t>
  </si>
  <si>
    <t>Energy charge per c/ kwh</t>
  </si>
  <si>
    <t>Energy charge per c/kwh</t>
  </si>
  <si>
    <t>Demand charge, per KVA,</t>
  </si>
  <si>
    <t>INDUSTRIAL&gt;100 AMPS</t>
  </si>
  <si>
    <t>INDUSTRIAL&lt;100 AMPS</t>
  </si>
  <si>
    <t>DOMESTIC CONVENTIONAL INDIGENT</t>
  </si>
  <si>
    <t xml:space="preserve"> 2020/2021</t>
  </si>
  <si>
    <t>TARIFF NAME</t>
  </si>
  <si>
    <t>Returned cheque fee</t>
  </si>
  <si>
    <t>Pavement Deposit</t>
  </si>
  <si>
    <t>Builders Deposit - Pools</t>
  </si>
  <si>
    <t>Builders Deposit - Business</t>
  </si>
  <si>
    <t>Builders Deposit - Household</t>
  </si>
  <si>
    <t>overnight allowance</t>
  </si>
  <si>
    <t>out of pocket allowance</t>
  </si>
  <si>
    <t>Tariff per Km*</t>
  </si>
  <si>
    <t>S&amp;T Tariffs</t>
  </si>
  <si>
    <t>Internet usage at Library</t>
  </si>
  <si>
    <t>15% interest will be charged per Annum</t>
  </si>
  <si>
    <t>Interest on Arrears Accounts</t>
  </si>
  <si>
    <t>* Fees Include VAT</t>
  </si>
  <si>
    <t>Late Returns - per book per day</t>
  </si>
  <si>
    <t>Library Fines</t>
  </si>
  <si>
    <t>Per Book</t>
  </si>
  <si>
    <t>Lost Books</t>
  </si>
  <si>
    <t>Annual Fee</t>
  </si>
  <si>
    <t>Deposit</t>
  </si>
  <si>
    <t>Pensioners without W&amp;E Account</t>
  </si>
  <si>
    <t>Pensioners with W&amp;E Account</t>
  </si>
  <si>
    <t>Residents without W&amp;E Account</t>
  </si>
  <si>
    <t>Residents with W&amp;E Account</t>
  </si>
  <si>
    <t>Library Membership</t>
  </si>
  <si>
    <t>Document handling fee for Exhumationard re-burial(New)</t>
  </si>
  <si>
    <t>Grave re-opening (New)</t>
  </si>
  <si>
    <t>Indigent Household</t>
  </si>
  <si>
    <t>Motetema/Hlogotlou/Rossenekal (RDP)/Elandsdoring</t>
  </si>
  <si>
    <t>Non Residents (Outside Groblersdal town)</t>
  </si>
  <si>
    <t>Children - Non Residents</t>
  </si>
  <si>
    <t>Resident Children</t>
  </si>
  <si>
    <t xml:space="preserve">Increase depth to 8vt </t>
  </si>
  <si>
    <t>Groblersdal/Rossenekal (town)</t>
  </si>
  <si>
    <t>Plot Reservation - Hlogotlou/Motetema/Elandooring/Tambo</t>
  </si>
  <si>
    <t>Plot Reservation - Groblersdal/Rossenekal</t>
  </si>
  <si>
    <t>Cemetery Fees</t>
  </si>
  <si>
    <t>Issue of Council Documents/Information</t>
  </si>
  <si>
    <t>Special rate for school sports field - fixed NEW</t>
  </si>
  <si>
    <t>Per Km</t>
  </si>
  <si>
    <t xml:space="preserve">Basic Charge </t>
  </si>
  <si>
    <t>Renting Machinery not for Business Use</t>
  </si>
  <si>
    <t>Cricket field hiring</t>
  </si>
  <si>
    <t>Cricket field Deposit</t>
  </si>
  <si>
    <t>CRICKET FIELD STADIUM</t>
  </si>
  <si>
    <t>Hiring of Tafelkop Stadium(New)</t>
  </si>
  <si>
    <t>None refundable for NPO/Government institutions</t>
  </si>
  <si>
    <t>Acess to the stadium hall maximum use for 12hrs</t>
  </si>
  <si>
    <t>Acess to the pitch &amp; External toilets excl Sec for 12hrs(40% refundable)</t>
  </si>
  <si>
    <t>Whole part excl security for 12hrs not exceeding 24hrs(40% Refundable)</t>
  </si>
  <si>
    <t>Hlogotlou Stadium(New)</t>
  </si>
  <si>
    <t>*Stadiums (for Music Festivals/Church service/Rallies)</t>
  </si>
  <si>
    <t>*Hiring</t>
  </si>
  <si>
    <t>Deposit (Refundable)</t>
  </si>
  <si>
    <t>*Stadiums</t>
  </si>
  <si>
    <t xml:space="preserve">Hiring </t>
  </si>
  <si>
    <t>Extension of clearance certificates - NEW</t>
  </si>
  <si>
    <t>Valuation Roll for Public</t>
  </si>
  <si>
    <t>Deposit Certificates</t>
  </si>
  <si>
    <t>Zoning Certificates</t>
  </si>
  <si>
    <t>Valuation Certificates</t>
  </si>
  <si>
    <t>Clearance Certificates</t>
  </si>
  <si>
    <t>Certificates</t>
  </si>
  <si>
    <t>Spot Fines</t>
  </si>
  <si>
    <t>Contravention of Building Regulations</t>
  </si>
  <si>
    <t>Windeed Property Search-New</t>
  </si>
  <si>
    <t>Land use rights application</t>
  </si>
  <si>
    <t>Hawkers container  permit p/m-NEW</t>
  </si>
  <si>
    <t>Hawkers permit p/m</t>
  </si>
  <si>
    <t>Wayleave Application</t>
  </si>
  <si>
    <t xml:space="preserve">Spluma certificate </t>
  </si>
  <si>
    <t>Business licence application fee - NEW</t>
  </si>
  <si>
    <t>Permission to Occupy (PTO) application fee - NEW</t>
  </si>
  <si>
    <t>Contravention of town planning scheme - spot fine - NEW</t>
  </si>
  <si>
    <t>Notorial tie application - NEW</t>
  </si>
  <si>
    <t>Provision of reason of Council resolution</t>
  </si>
  <si>
    <t>Ext of boundaries of approves township</t>
  </si>
  <si>
    <t>Phasing of approved township - NEW</t>
  </si>
  <si>
    <t>Town Establishment</t>
  </si>
  <si>
    <t>Repeal of scheme or provision or an approved scheme</t>
  </si>
  <si>
    <t>Amendment of scheme/ rezoning</t>
  </si>
  <si>
    <t>Consent use of certain land of buildings</t>
  </si>
  <si>
    <t>Consent uses/ amendment of conditions</t>
  </si>
  <si>
    <t>Consolidation</t>
  </si>
  <si>
    <t>Subdivision</t>
  </si>
  <si>
    <t>Approval of site Development Plan</t>
  </si>
  <si>
    <t>Relaxation of building lines</t>
  </si>
  <si>
    <t>Town Planning</t>
  </si>
  <si>
    <t>Approval of Building Plans</t>
  </si>
  <si>
    <t>A4</t>
  </si>
  <si>
    <t>A3</t>
  </si>
  <si>
    <t>A2</t>
  </si>
  <si>
    <t>A1</t>
  </si>
  <si>
    <t>A0</t>
  </si>
  <si>
    <t>Building Plan Copies</t>
  </si>
  <si>
    <t xml:space="preserve">Parking for none municipal officials per month </t>
  </si>
  <si>
    <t>Duplicate IRP 5's</t>
  </si>
  <si>
    <t>Duplicate Payslips</t>
  </si>
  <si>
    <t>Photo Copies</t>
  </si>
  <si>
    <t>SUNDRY TARIFFS</t>
  </si>
  <si>
    <t>Basic Fee of R30 plus photo copy fees of Sundry Tariffs</t>
  </si>
  <si>
    <t xml:space="preserve">First 15 minutes </t>
  </si>
  <si>
    <t xml:space="preserve">Every 5 minutes there after </t>
  </si>
  <si>
    <t>Or part their off</t>
  </si>
  <si>
    <t>* ALL LEASES ARE SUBJECTED TO AN ANNUAL 10% INCREASE FOR THE DURATION OF THE LEASE. OFFICIAL HOUSING IS EXCLUDED FROM THIS INCREASE IT WILL INCREASE AS SALARIES INCREASE.</t>
  </si>
  <si>
    <t>R 18 000 per Year (Inclusive of VAT) - where the Municipality is responsible for maintenance an improvements on the premises*</t>
  </si>
  <si>
    <t>R 2 400 per Year (Inclusive of VAT) - where the Lessees is responsible for maintenance an improvements on the premises *</t>
  </si>
  <si>
    <t>Tariff:</t>
  </si>
  <si>
    <t>These properties are leased to benefit the community. According to legislation they are not classified as Investment Property and lease amount levied will not be market related as with Investment Property.</t>
  </si>
  <si>
    <t>Description:</t>
  </si>
  <si>
    <t>Community Facilities (Sports Clubs, Airfield, Halls etc.)</t>
  </si>
  <si>
    <t>PROPERTIES LEVIED ON ANNUAL BASIS</t>
  </si>
  <si>
    <t>R 105 per Hectar or part their of (excluding VAT) for the lease of a Agricultural Land.*</t>
  </si>
  <si>
    <t>Lease of Municipal property (Agricultural land).</t>
  </si>
  <si>
    <t xml:space="preserve">Agricultural </t>
  </si>
  <si>
    <t>Lease of Municipal property to Government Departments.</t>
  </si>
  <si>
    <t>Government</t>
  </si>
  <si>
    <t>Lease of Municipal property (building or empty stand) to Industrial Businesses to operate their business on.</t>
  </si>
  <si>
    <t>Industrial</t>
  </si>
  <si>
    <t>Lease of Municipal property (building or empty stand) to businesses to operate their business on.</t>
  </si>
  <si>
    <t>Businesses</t>
  </si>
  <si>
    <t>Lease to official will be at a rate of 10% of basic monthly salary.</t>
  </si>
  <si>
    <t>Official Housing</t>
  </si>
  <si>
    <t>PROPERTIES LEVIED ON MONTHLY BASIS</t>
  </si>
  <si>
    <t>APPROVED TARIFFS FOR LEASING OF MUNICIPAL PROPERTY</t>
  </si>
  <si>
    <t>Appeal fee _ upon successful objection (the fee is refundable)</t>
  </si>
  <si>
    <t>Objection fee _ upon successful objection (the fee is refundable)</t>
  </si>
  <si>
    <t>Section 50(c ) Municipal Property Rates Act</t>
  </si>
  <si>
    <t> 25%</t>
  </si>
  <si>
    <t> 20%</t>
  </si>
  <si>
    <t>ADDITIONAL REBATES</t>
  </si>
  <si>
    <t>PROPERTY CATEGORY</t>
  </si>
  <si>
    <t>Skip - new (x 2 a week)</t>
  </si>
  <si>
    <t>MALL</t>
  </si>
  <si>
    <t>Skips (per Month or Part thereof)</t>
  </si>
  <si>
    <t>Sale of Refuse Bins (Wheelie)</t>
  </si>
  <si>
    <t>Cutting and removal of trees - per hour</t>
  </si>
  <si>
    <t xml:space="preserve">Cleaning of Stands - per square metre </t>
  </si>
  <si>
    <t>Condemnation Load ( meat)</t>
  </si>
  <si>
    <t>Condemnation Load (excluding meat)</t>
  </si>
  <si>
    <t>Skip rental (max. 3 days) one load</t>
  </si>
  <si>
    <t>Inspection on request</t>
  </si>
  <si>
    <t>Compactor skip - New</t>
  </si>
  <si>
    <t xml:space="preserve"> 1 ton by the general public( clean compostable Garden waste, General waste and non-hazardous industrial dry solid waste) excluding tyres</t>
  </si>
  <si>
    <t>Disposal of loads  exceeding</t>
  </si>
  <si>
    <t>exceeding 1 ton by the general public( clean compostable Garden waste, General waste and non-hazardous industrial dry solid waste) excluding tyres</t>
  </si>
  <si>
    <t>Disposal of loads not</t>
  </si>
  <si>
    <t xml:space="preserve">Solid waste </t>
  </si>
  <si>
    <t>Basic charge (Departmental and Old Age)</t>
  </si>
  <si>
    <t xml:space="preserve">7 x per week </t>
  </si>
  <si>
    <t>6 x per week</t>
  </si>
  <si>
    <t>5 x per week</t>
  </si>
  <si>
    <t>4 x per week</t>
  </si>
  <si>
    <t>3 x per week</t>
  </si>
  <si>
    <t>2 x per week</t>
  </si>
  <si>
    <t>NB: All the business refuse will be collected three (3) times a week</t>
  </si>
  <si>
    <t>1 x per week</t>
  </si>
  <si>
    <t>Basic charge (Commercial) 85 Litre Bin/Bin Liner</t>
  </si>
  <si>
    <t>Retirement Homes/ RDP</t>
  </si>
  <si>
    <t>Basic charge (Residential)</t>
  </si>
  <si>
    <t>REFUSE REMOVAL</t>
  </si>
  <si>
    <t>SPECIAL REFUSE</t>
  </si>
  <si>
    <t>LANDFILL SITE DISPOSAL</t>
  </si>
  <si>
    <t>R 480,00</t>
  </si>
  <si>
    <t>R 400,00</t>
  </si>
  <si>
    <t>R 100,00</t>
  </si>
  <si>
    <t>Funeral and related activities</t>
  </si>
  <si>
    <t>R 240,00</t>
  </si>
  <si>
    <t>R 200,00</t>
  </si>
  <si>
    <t>Hair-Dressing and other Beauty Treatment</t>
  </si>
  <si>
    <t>R 180,00</t>
  </si>
  <si>
    <t>R 150,00</t>
  </si>
  <si>
    <t>Washing and Dry-cleaning of textiles and for products</t>
  </si>
  <si>
    <t>News Agency activities</t>
  </si>
  <si>
    <t>Motion Pictures, Radio, Television and other Entertainment activities</t>
  </si>
  <si>
    <t>Recreational, Cultural And Sporting Activities</t>
  </si>
  <si>
    <t>Activities of Business, Employers and Professional Organisations</t>
  </si>
  <si>
    <t>Social Work activities</t>
  </si>
  <si>
    <t>Veterinary activities</t>
  </si>
  <si>
    <t>Human Health activities</t>
  </si>
  <si>
    <t>Educational and training activities</t>
  </si>
  <si>
    <t>Stenograph, duplicating, addressing, mailing list and similar activities</t>
  </si>
  <si>
    <t>Debt collecting agency activities</t>
  </si>
  <si>
    <t>Credit rating agency activities</t>
  </si>
  <si>
    <t>Packaging activities</t>
  </si>
  <si>
    <t>Photographic activities</t>
  </si>
  <si>
    <t>Building and industrial plant cleaning activities</t>
  </si>
  <si>
    <t>Investigation and security activities</t>
  </si>
  <si>
    <t>Labour recruitment and provision of staff</t>
  </si>
  <si>
    <t>Advertising</t>
  </si>
  <si>
    <t>Architectural, Engineering and other technical activities</t>
  </si>
  <si>
    <t>Legal, accounting, bookkeeping and auditing activities, tax consultants, market research and public opinion research, business and management consultancy</t>
  </si>
  <si>
    <t>Research and development</t>
  </si>
  <si>
    <t>Computer related activities</t>
  </si>
  <si>
    <t>R 300,00</t>
  </si>
  <si>
    <t>Renting of machinery and equipment</t>
  </si>
  <si>
    <t>Real Estate Activities</t>
  </si>
  <si>
    <t>Financial intermediations</t>
  </si>
  <si>
    <t>R 250,00</t>
  </si>
  <si>
    <t>Post and Tele-communication</t>
  </si>
  <si>
    <t>Supporting and auxiliary transport</t>
  </si>
  <si>
    <t>Air transport</t>
  </si>
  <si>
    <t>Water transport</t>
  </si>
  <si>
    <t>Land transport</t>
  </si>
  <si>
    <t>Restaurants, bars and canteens</t>
  </si>
  <si>
    <t>R 360,00</t>
  </si>
  <si>
    <t xml:space="preserve"> provision of short-stay accommondation</t>
  </si>
  <si>
    <t>R 120,00</t>
  </si>
  <si>
    <t>camping sites and</t>
  </si>
  <si>
    <t>Hotels accommodation</t>
  </si>
  <si>
    <t>Retail sale of automotive fuel</t>
  </si>
  <si>
    <t>Sale, maintenance and repair of motor cycles and related parts and accessories</t>
  </si>
  <si>
    <t>Sale of motor vehicle parts and accessories</t>
  </si>
  <si>
    <t>Maintenance and repair of motor vehicle</t>
  </si>
  <si>
    <t>R 600,00</t>
  </si>
  <si>
    <t>R 500,00</t>
  </si>
  <si>
    <t>Sale of motor vehicle</t>
  </si>
  <si>
    <t>Repair of personal and household goods</t>
  </si>
  <si>
    <t>Retail trade not in stores</t>
  </si>
  <si>
    <t>Retail trade in second-hand goods</t>
  </si>
  <si>
    <t>Other retail trade in new goods</t>
  </si>
  <si>
    <t>Retail trade in food, beverages and tobacco</t>
  </si>
  <si>
    <t>General trade (General Dealer)</t>
  </si>
  <si>
    <t>Wholesale:  Sells to public</t>
  </si>
  <si>
    <t>Construction</t>
  </si>
  <si>
    <t>Manufacturing and distribution of gas</t>
  </si>
  <si>
    <t>Manufacturing</t>
  </si>
  <si>
    <t>Stone quarrying, clay and sand-pits</t>
  </si>
  <si>
    <t>ANNUAL RENEWAL FEE</t>
  </si>
  <si>
    <t>REGISTRATION FEE</t>
  </si>
  <si>
    <t>APPLICATION FEE</t>
  </si>
  <si>
    <t>TYPE OF BUSINESS</t>
  </si>
  <si>
    <t>CODE</t>
  </si>
  <si>
    <t>BUSINESS REGISTRATIONS</t>
  </si>
  <si>
    <t>Confiscation Fee</t>
  </si>
  <si>
    <t>Annual Licence Fee</t>
  </si>
  <si>
    <t xml:space="preserve">Fee          </t>
  </si>
  <si>
    <t>Application fee (per application)</t>
  </si>
  <si>
    <t>18. Tourism Signs</t>
  </si>
  <si>
    <t>17. Service Facility Signs</t>
  </si>
  <si>
    <t>16. On premises Signs (Restricted to advertising of onsite business/products only</t>
  </si>
  <si>
    <t>15.Road Traffic Signs</t>
  </si>
  <si>
    <t>14. Projects Boards and Development Ads</t>
  </si>
  <si>
    <t>Application fee (per application)rate per trailer per month</t>
  </si>
  <si>
    <t>13. Trailers</t>
  </si>
  <si>
    <t>Application fee (per application) rate per sqm per annum</t>
  </si>
  <si>
    <t>Building Ads, Business Ads Tower Signs</t>
  </si>
  <si>
    <t>12. Third party ads-Sky ads , Roof signs,Flat Ads,Verandah Ads,Canopy Ads,Window Ads,</t>
  </si>
  <si>
    <t>Application fee (per application) rate per sqm per month</t>
  </si>
  <si>
    <t>11. Aerial Ads</t>
  </si>
  <si>
    <t>Application fee (per application)rate per sqm per month</t>
  </si>
  <si>
    <t>10.Election Posters per political party</t>
  </si>
  <si>
    <t>Application fee (per application)registration,Annum for display</t>
  </si>
  <si>
    <t>9.Estate Agents/For Sale Ads</t>
  </si>
  <si>
    <t>Application fee (per application)per month</t>
  </si>
  <si>
    <t>8.Illuminated Ads rate per sqm</t>
  </si>
  <si>
    <t>Application fee (per application)rate per poster per day max 21 days</t>
  </si>
  <si>
    <t>7. Banner &amp; Flags</t>
  </si>
  <si>
    <t>6. Suburban Name Ads</t>
  </si>
  <si>
    <t>5. 3-D signs</t>
  </si>
  <si>
    <t>4.Tempory Ads/Posters</t>
  </si>
  <si>
    <t xml:space="preserve">Fee rate/sqm/month       </t>
  </si>
  <si>
    <t>Application fee (per application)once off</t>
  </si>
  <si>
    <t>3.Street Furniture</t>
  </si>
  <si>
    <t>2.Streetname Ad</t>
  </si>
  <si>
    <t xml:space="preserve">1. Billboards </t>
  </si>
  <si>
    <t>PROPERTY RATES</t>
  </si>
  <si>
    <t xml:space="preserve">OUTDOOR AND HOARDING ADVERTISING </t>
  </si>
  <si>
    <t>2022/2023</t>
  </si>
  <si>
    <t>Sells to retailers</t>
  </si>
  <si>
    <t>Sells to both public and Retailers</t>
  </si>
  <si>
    <r>
      <t>Minor Building Work (per m</t>
    </r>
    <r>
      <rPr>
        <vertAlign val="superscript"/>
        <sz val="12"/>
        <rFont val="Arial"/>
        <family val="2"/>
      </rPr>
      <t>2</t>
    </r>
    <r>
      <rPr>
        <sz val="12"/>
        <rFont val="Arial"/>
        <family val="2"/>
      </rPr>
      <t>)*</t>
    </r>
  </si>
  <si>
    <r>
      <t>New Buildings Residential per m</t>
    </r>
    <r>
      <rPr>
        <vertAlign val="superscript"/>
        <sz val="12"/>
        <rFont val="Arial"/>
        <family val="2"/>
      </rPr>
      <t>2</t>
    </r>
  </si>
  <si>
    <r>
      <t>House &gt; 80m</t>
    </r>
    <r>
      <rPr>
        <vertAlign val="superscript"/>
        <sz val="12"/>
        <rFont val="Arial"/>
        <family val="2"/>
      </rPr>
      <t xml:space="preserve">2 </t>
    </r>
    <r>
      <rPr>
        <sz val="12"/>
        <rFont val="Arial"/>
        <family val="2"/>
      </rPr>
      <t xml:space="preserve"> per</t>
    </r>
    <r>
      <rPr>
        <vertAlign val="superscript"/>
        <sz val="12"/>
        <rFont val="Arial"/>
        <family val="2"/>
      </rPr>
      <t xml:space="preserve"> m2  </t>
    </r>
    <r>
      <rPr>
        <sz val="12"/>
        <rFont val="Arial"/>
        <family val="2"/>
      </rPr>
      <t>(Min amount R 200)</t>
    </r>
  </si>
  <si>
    <r>
      <t>Other Buildings per m</t>
    </r>
    <r>
      <rPr>
        <vertAlign val="superscript"/>
        <sz val="12"/>
        <rFont val="Arial"/>
        <family val="2"/>
      </rPr>
      <t>2</t>
    </r>
  </si>
  <si>
    <r>
      <t>Business per m</t>
    </r>
    <r>
      <rPr>
        <vertAlign val="superscript"/>
        <sz val="12"/>
        <rFont val="Arial"/>
        <family val="2"/>
      </rPr>
      <t xml:space="preserve">2  </t>
    </r>
    <r>
      <rPr>
        <sz val="12"/>
        <rFont val="Arial"/>
        <family val="2"/>
      </rPr>
      <t>(Min amount R400)</t>
    </r>
  </si>
  <si>
    <r>
      <t>Face Lifts per m</t>
    </r>
    <r>
      <rPr>
        <vertAlign val="superscript"/>
        <sz val="12"/>
        <rFont val="Arial"/>
        <family val="2"/>
      </rPr>
      <t>2</t>
    </r>
    <r>
      <rPr>
        <sz val="12"/>
        <rFont val="Arial"/>
        <family val="2"/>
      </rPr>
      <t xml:space="preserve"> (Min amount R200)</t>
    </r>
  </si>
  <si>
    <r>
      <t>2012/13 is billed per m</t>
    </r>
    <r>
      <rPr>
        <vertAlign val="superscript"/>
        <sz val="12"/>
        <rFont val="Arial"/>
        <family val="2"/>
      </rPr>
      <t xml:space="preserve">2 </t>
    </r>
    <r>
      <rPr>
        <sz val="12"/>
        <rFont val="Arial"/>
        <family val="2"/>
      </rPr>
      <t>- from 2013/14 is billed on Fixed Charged</t>
    </r>
  </si>
  <si>
    <r>
      <t>R35 per m</t>
    </r>
    <r>
      <rPr>
        <vertAlign val="superscript"/>
        <sz val="12"/>
        <color rgb="FF000000"/>
        <rFont val="Arial"/>
        <family val="2"/>
      </rPr>
      <t>2</t>
    </r>
    <r>
      <rPr>
        <sz val="12"/>
        <color rgb="FF000000"/>
        <rFont val="Arial"/>
        <family val="2"/>
      </rPr>
      <t xml:space="preserve"> (excluding VAT) for the lease of a building.*</t>
    </r>
  </si>
  <si>
    <r>
      <t>or R 5 per m</t>
    </r>
    <r>
      <rPr>
        <vertAlign val="superscript"/>
        <sz val="12"/>
        <color rgb="FF000000"/>
        <rFont val="Arial"/>
        <family val="2"/>
      </rPr>
      <t>2</t>
    </r>
    <r>
      <rPr>
        <sz val="12"/>
        <color rgb="FF000000"/>
        <rFont val="Arial"/>
        <family val="2"/>
      </rPr>
      <t xml:space="preserve"> (excluding VAT) for the lease of an empty erven.*</t>
    </r>
  </si>
  <si>
    <r>
      <t>R45 per m</t>
    </r>
    <r>
      <rPr>
        <vertAlign val="superscript"/>
        <sz val="12"/>
        <color rgb="FF000000"/>
        <rFont val="Arial"/>
        <family val="2"/>
      </rPr>
      <t>2</t>
    </r>
    <r>
      <rPr>
        <sz val="12"/>
        <color rgb="FF000000"/>
        <rFont val="Arial"/>
        <family val="2"/>
      </rPr>
      <t xml:space="preserve"> (excluding VAT) for the lease of a building.*</t>
    </r>
  </si>
  <si>
    <r>
      <t>or R 10 per m</t>
    </r>
    <r>
      <rPr>
        <vertAlign val="superscript"/>
        <sz val="12"/>
        <color rgb="FF000000"/>
        <rFont val="Arial"/>
        <family val="2"/>
      </rPr>
      <t>2</t>
    </r>
    <r>
      <rPr>
        <sz val="12"/>
        <color rgb="FF000000"/>
        <rFont val="Arial"/>
        <family val="2"/>
      </rPr>
      <t xml:space="preserve"> (excluding VAT)  for the leases of a empty erven.*</t>
    </r>
  </si>
  <si>
    <r>
      <t>R15 per m</t>
    </r>
    <r>
      <rPr>
        <vertAlign val="superscript"/>
        <sz val="12"/>
        <color rgb="FF000000"/>
        <rFont val="Arial"/>
        <family val="2"/>
      </rPr>
      <t>2</t>
    </r>
    <r>
      <rPr>
        <sz val="12"/>
        <color rgb="FF000000"/>
        <rFont val="Arial"/>
        <family val="2"/>
      </rPr>
      <t xml:space="preserve"> (excluding VAT) for the lease of a building.*</t>
    </r>
  </si>
  <si>
    <t>Housing offered to officials as part of their package at lower than market related Leases.</t>
  </si>
  <si>
    <t>Upgrade of prepaid and conventional meters</t>
  </si>
  <si>
    <t>20 Amps to 60 Amps</t>
  </si>
  <si>
    <t>60 Amps and More</t>
  </si>
  <si>
    <t>N/A new tariff</t>
  </si>
  <si>
    <t>10% increase</t>
  </si>
  <si>
    <t>Basic charge, per month(80Amps&gt;)</t>
  </si>
  <si>
    <t>BUSINESS TARIFF BASIC CHARGE (INCLUDING GOVERNMENT)</t>
  </si>
  <si>
    <t xml:space="preserve">Electricity connection fee </t>
  </si>
  <si>
    <t>RESIDENTIAL  CONVENTIONAL</t>
  </si>
  <si>
    <t>BUSINESS CONVENTIONAL</t>
  </si>
  <si>
    <t>Prepaid meter-new installation fee</t>
  </si>
  <si>
    <t>BULK CONSUMERS</t>
  </si>
  <si>
    <t>Basic charge(Fixed charge wether electricity is consumed or not)</t>
  </si>
  <si>
    <t>Basic charge per month(Fixed charge wether electricity is consumed or not)</t>
  </si>
  <si>
    <t>Conventional - Medium (3000 kWh)</t>
  </si>
  <si>
    <t>Basic charge:R/Month</t>
  </si>
  <si>
    <t>Energy charge: c/kWh</t>
  </si>
  <si>
    <t>Conventional - High (7000 kWh)</t>
  </si>
  <si>
    <t>Commercial prepaid - Three phase (5500 kWh)</t>
  </si>
  <si>
    <t>Commercial low (5500 kWh)</t>
  </si>
  <si>
    <t>Commercial medium (11500 kWh)</t>
  </si>
  <si>
    <t>Commercial high (22000 kWh)</t>
  </si>
  <si>
    <t>Discontinued</t>
  </si>
  <si>
    <t>Basic charge, per month 40Amps to 60Amps(Fixed charge wether electricity is consumed or not)</t>
  </si>
  <si>
    <t>These tarriffs are applicable to all bulk customers metered at a low voltage with an annual average metered load with capacity higher than 80Amps</t>
  </si>
  <si>
    <t>These tarriffs are applicable to all bulk customers metered at a medium voltage where electricity is supplied at 11000v</t>
  </si>
  <si>
    <t>Energy charge c/kWh</t>
  </si>
  <si>
    <t>Basic charge, per month(Fixed charge wether electricity is consumed or not)</t>
  </si>
  <si>
    <t>Basic charge: R/month(Fixed charge wether electricity is consumed or not)</t>
  </si>
  <si>
    <t>Agricultural (Low) Basic charge(Fixed charge wether electricity is consumed or not)</t>
  </si>
  <si>
    <t>Agricultural (High) Basic charge(Fixed charge wether electricity is consumed or not)</t>
  </si>
  <si>
    <t>Free basic electricity will apply as per our policy</t>
  </si>
  <si>
    <t>Energy charge (40Amps to 60 Amps) c/kwh</t>
  </si>
  <si>
    <t>Energy charge 80Amps&gt;c/kwh</t>
  </si>
  <si>
    <t>Energy charge  c/kwh</t>
  </si>
  <si>
    <t>Energy charge c/kwh</t>
  </si>
  <si>
    <t>Electrician labour rate*five hours(including meter move)</t>
  </si>
  <si>
    <r>
      <t xml:space="preserve">Illegal dumping fine - </t>
    </r>
    <r>
      <rPr>
        <b/>
        <sz val="12"/>
        <rFont val="Arial"/>
        <family val="2"/>
      </rPr>
      <t>NEW (the tariff must not exceed R10 000 as it is regulated)</t>
    </r>
  </si>
  <si>
    <t>Grade Hourly rate NEW</t>
  </si>
  <si>
    <t>Tipper truck hourly rate-New</t>
  </si>
  <si>
    <t>TLB Hourly rate</t>
  </si>
  <si>
    <t>Digging of Graves-villages</t>
  </si>
  <si>
    <t>Plot Reservation outside groblersdal</t>
  </si>
  <si>
    <t>Vacant</t>
  </si>
  <si>
    <t>Domestic Indigent Block 1 (C/kwh)</t>
  </si>
  <si>
    <t>Domestic Indigent Block 2 (C/Kwh)</t>
  </si>
  <si>
    <t>Domestic Indigent Block 3 (C/kwh)</t>
  </si>
  <si>
    <t>Domestic Block 1 (C/kwh)</t>
  </si>
  <si>
    <t>Domestic Block 3 (C/kwh)</t>
  </si>
  <si>
    <t>Domestic Block 2 (C/kwh)</t>
  </si>
  <si>
    <t>2023/2024</t>
  </si>
  <si>
    <t>Contravention of National Building Regulation and Building Standards by-law(New)</t>
  </si>
  <si>
    <t>Contravention of EMLM Business Licenses by law (New)</t>
  </si>
  <si>
    <t>Contravention of EMLM Land Use Scheme (New)</t>
  </si>
  <si>
    <t>2024/2025</t>
  </si>
  <si>
    <t>levied per category</t>
  </si>
  <si>
    <t>Residential Properties</t>
  </si>
  <si>
    <t>Business,commercial and mining properties</t>
  </si>
  <si>
    <t>Industrial properties</t>
  </si>
  <si>
    <t>Agricultural Properties</t>
  </si>
  <si>
    <t>State Owned Properties for benefit of the public</t>
  </si>
  <si>
    <t>Public Service Infrastructure properties</t>
  </si>
  <si>
    <t>Public Benefit Organization Properties/OLD Age</t>
  </si>
  <si>
    <t>Removal of restrictive conditions</t>
  </si>
  <si>
    <t>FINAL TARIFFS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</si>
</sst>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00_-;\-* #,##0.00_-;_-* &quot;-&quot;??_-;_-@_-"/>
    <numFmt numFmtId="165" formatCode="_-&quot;R&quot;* #,##0.00_-;\-&quot;R&quot;* #,##0.00_-;_-&quot;R&quot;* &quot;-&quot;??_-;_-@_-"/>
    <numFmt numFmtId="166" formatCode="_ * #,##0.00_ ;_ * \-#,##0.00_ ;_ * &quot;-&quot;??_ ;_ @_ "/>
    <numFmt numFmtId="167" formatCode="0.0%"/>
    <numFmt numFmtId="168" formatCode="0.000000"/>
    <numFmt numFmtId="169" formatCode="_ * #,##0.000000_ ;_ * \-#,##0.000000_ ;_ * &quot;-&quot;??_ ;_ @_ "/>
    <numFmt numFmtId="170" formatCode="_ * #,##0.000_ ;_ * \-#,##0.000_ ;_ * &quot;-&quot;??_ ;_ @_ "/>
    <numFmt numFmtId="171" formatCode="_ * #,##0.0000_ ;_ * \-#,##0.0000_ ;_ * &quot;-&quot;??_ ;_ @_ "/>
    <numFmt numFmtId="172" formatCode="_(* #,##0.000_);_(* \(#,##0.000\);_(* &quot;-&quot;??_);_(@_)"/>
    <numFmt numFmtId="173" formatCode="0.0000000"/>
  </numFmts>
  <fonts count="23" x14ac:knownFonts="1">
    <font>
      <sz val="11"/>
      <color theme="1"/>
      <name val="Calibri"/>
      <family val="2"/>
      <scheme val="minor"/>
    </font>
    <font>
      <sz val="11"/>
      <color theme="1"/>
      <name val="Calibri"/>
      <family val="2"/>
      <scheme val="minor"/>
    </font>
    <font>
      <sz val="16"/>
      <color theme="1"/>
      <name val="Arial"/>
      <family val="2"/>
    </font>
    <font>
      <b/>
      <sz val="16"/>
      <color theme="1"/>
      <name val="Arial"/>
      <family val="2"/>
    </font>
    <font>
      <b/>
      <sz val="26"/>
      <color theme="1"/>
      <name val="Arial"/>
      <family val="2"/>
    </font>
    <font>
      <b/>
      <sz val="28"/>
      <color theme="1"/>
      <name val="Arial"/>
      <family val="2"/>
    </font>
    <font>
      <sz val="10"/>
      <name val="Arial"/>
      <family val="2"/>
    </font>
    <font>
      <sz val="12"/>
      <color theme="1"/>
      <name val="Arial"/>
      <family val="2"/>
    </font>
    <font>
      <b/>
      <u/>
      <sz val="12"/>
      <color theme="1"/>
      <name val="Arial"/>
      <family val="2"/>
    </font>
    <font>
      <b/>
      <sz val="12"/>
      <color theme="1"/>
      <name val="Arial"/>
      <family val="2"/>
    </font>
    <font>
      <sz val="12"/>
      <name val="Arial"/>
      <family val="2"/>
    </font>
    <font>
      <b/>
      <sz val="12"/>
      <name val="Arial"/>
      <family val="2"/>
    </font>
    <font>
      <b/>
      <u/>
      <sz val="12"/>
      <name val="Arial"/>
      <family val="2"/>
    </font>
    <font>
      <vertAlign val="superscript"/>
      <sz val="12"/>
      <name val="Arial"/>
      <family val="2"/>
    </font>
    <font>
      <b/>
      <i/>
      <sz val="12"/>
      <name val="Arial"/>
      <family val="2"/>
    </font>
    <font>
      <i/>
      <sz val="12"/>
      <name val="Arial"/>
      <family val="2"/>
    </font>
    <font>
      <b/>
      <u/>
      <sz val="12"/>
      <color rgb="FF000000"/>
      <name val="Arial"/>
      <family val="2"/>
    </font>
    <font>
      <b/>
      <u/>
      <sz val="12"/>
      <color rgb="FFFF0000"/>
      <name val="Arial"/>
      <family val="2"/>
    </font>
    <font>
      <b/>
      <sz val="12"/>
      <color rgb="FF000000"/>
      <name val="Arial"/>
      <family val="2"/>
    </font>
    <font>
      <sz val="12"/>
      <color rgb="FF000000"/>
      <name val="Arial"/>
      <family val="2"/>
    </font>
    <font>
      <vertAlign val="superscript"/>
      <sz val="12"/>
      <color rgb="FF000000"/>
      <name val="Arial"/>
      <family val="2"/>
    </font>
    <font>
      <i/>
      <sz val="12"/>
      <color rgb="FF000000"/>
      <name val="Arial"/>
      <family val="2"/>
    </font>
    <font>
      <b/>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0" fontId="6" fillId="0" borderId="0"/>
  </cellStyleXfs>
  <cellXfs count="197">
    <xf numFmtId="0" fontId="0" fillId="0" borderId="0" xfId="0"/>
    <xf numFmtId="0" fontId="2" fillId="0" borderId="0" xfId="0" applyFont="1" applyFill="1"/>
    <xf numFmtId="0" fontId="2" fillId="0" borderId="0" xfId="0" applyFont="1" applyFill="1"/>
    <xf numFmtId="0" fontId="2" fillId="0" borderId="0" xfId="0" applyFont="1" applyFill="1"/>
    <xf numFmtId="0" fontId="3" fillId="2" borderId="1" xfId="0" applyFont="1" applyFill="1" applyBorder="1" applyAlignment="1"/>
    <xf numFmtId="0" fontId="3" fillId="2" borderId="0" xfId="0" applyFont="1" applyFill="1" applyBorder="1" applyAlignment="1"/>
    <xf numFmtId="0" fontId="3" fillId="2" borderId="1" xfId="0" applyFont="1" applyFill="1" applyBorder="1" applyAlignment="1">
      <alignment vertical="top"/>
    </xf>
    <xf numFmtId="0" fontId="3" fillId="2" borderId="0" xfId="0" applyFont="1" applyFill="1" applyBorder="1" applyAlignment="1">
      <alignment vertical="top"/>
    </xf>
    <xf numFmtId="0" fontId="3" fillId="2" borderId="0" xfId="0" applyFont="1" applyFill="1" applyAlignment="1"/>
    <xf numFmtId="0" fontId="7" fillId="0" borderId="0" xfId="0" applyFont="1" applyFill="1"/>
    <xf numFmtId="43" fontId="7" fillId="0" borderId="0" xfId="0" applyNumberFormat="1" applyFont="1" applyFill="1"/>
    <xf numFmtId="166" fontId="7" fillId="0" borderId="0" xfId="1" applyFont="1" applyFill="1"/>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xf numFmtId="0" fontId="7" fillId="0" borderId="0" xfId="0" applyFont="1" applyFill="1" applyBorder="1" applyAlignment="1">
      <alignment wrapText="1"/>
    </xf>
    <xf numFmtId="167" fontId="7" fillId="0" borderId="0" xfId="0" applyNumberFormat="1" applyFont="1" applyFill="1"/>
    <xf numFmtId="167" fontId="7" fillId="0" borderId="0" xfId="2" applyNumberFormat="1" applyFont="1" applyFill="1" applyBorder="1" applyAlignment="1">
      <alignment horizontal="center" vertical="center"/>
    </xf>
    <xf numFmtId="167" fontId="10" fillId="0" borderId="4" xfId="0" applyNumberFormat="1" applyFont="1" applyBorder="1"/>
    <xf numFmtId="166" fontId="10" fillId="0" borderId="4" xfId="1" applyFont="1" applyBorder="1"/>
    <xf numFmtId="10" fontId="10" fillId="0" borderId="4" xfId="0" applyNumberFormat="1" applyFont="1" applyBorder="1"/>
    <xf numFmtId="0" fontId="10" fillId="0" borderId="4" xfId="0" applyFont="1" applyFill="1" applyBorder="1" applyAlignment="1">
      <alignment vertical="center"/>
    </xf>
    <xf numFmtId="0" fontId="11" fillId="0" borderId="4" xfId="0" applyFont="1" applyFill="1" applyBorder="1" applyAlignment="1">
      <alignment vertical="center"/>
    </xf>
    <xf numFmtId="0" fontId="10" fillId="0" borderId="4" xfId="0" applyFont="1" applyFill="1" applyBorder="1" applyAlignment="1">
      <alignment horizontal="justify" vertical="center"/>
    </xf>
    <xf numFmtId="167" fontId="10" fillId="0" borderId="4" xfId="0" applyNumberFormat="1" applyFont="1" applyFill="1" applyBorder="1"/>
    <xf numFmtId="166" fontId="10" fillId="0" borderId="4" xfId="1" applyFont="1" applyFill="1" applyBorder="1"/>
    <xf numFmtId="0" fontId="10" fillId="0" borderId="4" xfId="0" applyFont="1" applyFill="1" applyBorder="1" applyAlignment="1">
      <alignment vertical="top" wrapText="1"/>
    </xf>
    <xf numFmtId="0" fontId="10" fillId="0" borderId="4" xfId="0" applyFont="1" applyFill="1" applyBorder="1" applyAlignment="1">
      <alignment vertical="center" wrapText="1"/>
    </xf>
    <xf numFmtId="0" fontId="10" fillId="0" borderId="4" xfId="0" applyFont="1" applyFill="1" applyBorder="1" applyAlignment="1">
      <alignment horizontal="justify" vertical="center" wrapText="1"/>
    </xf>
    <xf numFmtId="0" fontId="11" fillId="0" borderId="4" xfId="0" applyFont="1" applyFill="1" applyBorder="1" applyAlignment="1">
      <alignment vertical="center" wrapText="1"/>
    </xf>
    <xf numFmtId="167" fontId="7" fillId="0" borderId="4" xfId="0" applyNumberFormat="1" applyFont="1" applyBorder="1"/>
    <xf numFmtId="166" fontId="7" fillId="0" borderId="4" xfId="1" applyFont="1" applyBorder="1"/>
    <xf numFmtId="0" fontId="7" fillId="0" borderId="4" xfId="0" applyFont="1" applyFill="1" applyBorder="1" applyAlignment="1">
      <alignment horizontal="justify" vertical="center" wrapText="1"/>
    </xf>
    <xf numFmtId="0" fontId="7" fillId="0" borderId="4" xfId="0" applyFont="1" applyFill="1" applyBorder="1" applyAlignment="1">
      <alignment vertical="center"/>
    </xf>
    <xf numFmtId="167" fontId="11" fillId="0" borderId="4" xfId="0" applyNumberFormat="1" applyFont="1" applyBorder="1"/>
    <xf numFmtId="166" fontId="11" fillId="0" borderId="4" xfId="1" applyFont="1" applyBorder="1"/>
    <xf numFmtId="0" fontId="10" fillId="0" borderId="6" xfId="0" applyFont="1" applyFill="1" applyBorder="1"/>
    <xf numFmtId="0" fontId="11" fillId="0" borderId="5" xfId="0" applyFont="1" applyFill="1" applyBorder="1" applyAlignment="1">
      <alignment vertical="center"/>
    </xf>
    <xf numFmtId="0" fontId="11" fillId="0" borderId="7" xfId="0" applyFont="1" applyFill="1" applyBorder="1" applyAlignment="1">
      <alignment horizontal="center" wrapText="1"/>
    </xf>
    <xf numFmtId="0" fontId="7" fillId="0" borderId="0" xfId="0" applyFont="1"/>
    <xf numFmtId="0" fontId="7" fillId="0" borderId="4" xfId="3" applyFont="1" applyFill="1" applyBorder="1" applyAlignment="1"/>
    <xf numFmtId="43" fontId="7" fillId="0" borderId="4" xfId="0" applyNumberFormat="1" applyFont="1" applyBorder="1"/>
    <xf numFmtId="0" fontId="9" fillId="0" borderId="4" xfId="3" applyFont="1" applyFill="1" applyBorder="1" applyAlignment="1"/>
    <xf numFmtId="0" fontId="9" fillId="0" borderId="4" xfId="3" applyFont="1" applyFill="1" applyBorder="1" applyAlignment="1">
      <alignment wrapText="1"/>
    </xf>
    <xf numFmtId="0" fontId="7" fillId="0" borderId="4" xfId="3" applyFont="1" applyFill="1" applyBorder="1" applyAlignment="1">
      <alignment horizontal="center"/>
    </xf>
    <xf numFmtId="0" fontId="9" fillId="3" borderId="4" xfId="0" applyFont="1" applyFill="1" applyBorder="1" applyAlignment="1">
      <alignment horizontal="center" vertical="center"/>
    </xf>
    <xf numFmtId="0" fontId="9" fillId="0" borderId="4" xfId="0" applyFont="1" applyFill="1" applyBorder="1" applyAlignment="1">
      <alignment vertical="center"/>
    </xf>
    <xf numFmtId="0" fontId="9" fillId="0" borderId="0" xfId="0" applyFont="1" applyFill="1" applyBorder="1" applyAlignment="1">
      <alignment vertical="center"/>
    </xf>
    <xf numFmtId="0" fontId="7" fillId="0" borderId="4" xfId="3" applyFont="1" applyFill="1" applyBorder="1" applyAlignment="1">
      <alignment wrapText="1"/>
    </xf>
    <xf numFmtId="0" fontId="9" fillId="0" borderId="4" xfId="0" applyFont="1" applyBorder="1" applyAlignment="1">
      <alignment vertical="center" wrapText="1"/>
    </xf>
    <xf numFmtId="0" fontId="7" fillId="0" borderId="4" xfId="0" applyFont="1" applyBorder="1" applyAlignment="1">
      <alignment vertical="center" wrapText="1"/>
    </xf>
    <xf numFmtId="0" fontId="9"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xf>
    <xf numFmtId="0" fontId="10" fillId="0" borderId="4" xfId="0" applyFont="1" applyFill="1" applyBorder="1"/>
    <xf numFmtId="0" fontId="10" fillId="0" borderId="0" xfId="0" applyFont="1"/>
    <xf numFmtId="0" fontId="11" fillId="0" borderId="4" xfId="0" applyFont="1" applyFill="1" applyBorder="1"/>
    <xf numFmtId="0" fontId="12" fillId="0" borderId="4" xfId="0" applyFont="1" applyFill="1" applyBorder="1" applyAlignment="1">
      <alignment vertical="center"/>
    </xf>
    <xf numFmtId="43" fontId="10" fillId="0" borderId="4" xfId="0" applyNumberFormat="1" applyFont="1" applyFill="1" applyBorder="1"/>
    <xf numFmtId="164" fontId="10" fillId="0" borderId="4" xfId="0" applyNumberFormat="1" applyFont="1" applyBorder="1"/>
    <xf numFmtId="43" fontId="10" fillId="0" borderId="4" xfId="0" applyNumberFormat="1" applyFont="1" applyBorder="1"/>
    <xf numFmtId="0" fontId="10" fillId="0" borderId="0" xfId="0" applyFont="1" applyFill="1"/>
    <xf numFmtId="0" fontId="10" fillId="2" borderId="4" xfId="0" applyFont="1" applyFill="1" applyBorder="1"/>
    <xf numFmtId="0" fontId="10" fillId="2" borderId="0" xfId="0" applyFont="1" applyFill="1"/>
    <xf numFmtId="0" fontId="12" fillId="2" borderId="4" xfId="0" applyFont="1" applyFill="1" applyBorder="1" applyAlignment="1">
      <alignment vertical="center"/>
    </xf>
    <xf numFmtId="0" fontId="10" fillId="2" borderId="4" xfId="0" applyFont="1" applyFill="1" applyBorder="1" applyAlignment="1">
      <alignment horizontal="right" vertical="center"/>
    </xf>
    <xf numFmtId="0" fontId="10" fillId="2" borderId="0" xfId="0" applyFont="1" applyFill="1" applyBorder="1"/>
    <xf numFmtId="0" fontId="14" fillId="0" borderId="4" xfId="0" applyFont="1" applyFill="1" applyBorder="1" applyAlignment="1">
      <alignment vertical="center"/>
    </xf>
    <xf numFmtId="0" fontId="10" fillId="0" borderId="4" xfId="0" applyFont="1" applyFill="1" applyBorder="1" applyAlignment="1">
      <alignment horizontal="right" vertical="center"/>
    </xf>
    <xf numFmtId="0" fontId="11" fillId="0" borderId="4" xfId="0" applyFont="1" applyFill="1" applyBorder="1" applyAlignment="1">
      <alignment horizontal="right" vertical="center"/>
    </xf>
    <xf numFmtId="0" fontId="10" fillId="0" borderId="4" xfId="0" applyFont="1" applyFill="1" applyBorder="1" applyAlignment="1">
      <alignment horizontal="right" vertical="center" wrapText="1"/>
    </xf>
    <xf numFmtId="0" fontId="15" fillId="0" borderId="4" xfId="0" applyFont="1" applyFill="1" applyBorder="1" applyAlignment="1">
      <alignment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7" fillId="0" borderId="0" xfId="0" applyFont="1" applyAlignment="1">
      <alignment vertical="top"/>
    </xf>
    <xf numFmtId="0" fontId="21" fillId="0" borderId="0" xfId="0" applyFont="1" applyAlignment="1">
      <alignment vertical="center"/>
    </xf>
    <xf numFmtId="0" fontId="10" fillId="0" borderId="5" xfId="0" applyFont="1" applyBorder="1"/>
    <xf numFmtId="0" fontId="11" fillId="0" borderId="0" xfId="0" applyFont="1"/>
    <xf numFmtId="0" fontId="10" fillId="0" borderId="4" xfId="0" applyFont="1" applyBorder="1"/>
    <xf numFmtId="0" fontId="11" fillId="0" borderId="4" xfId="0" applyFont="1" applyBorder="1"/>
    <xf numFmtId="166" fontId="9" fillId="3" borderId="4" xfId="1" applyFont="1" applyFill="1" applyBorder="1" applyAlignment="1">
      <alignment horizontal="center" vertical="center"/>
    </xf>
    <xf numFmtId="166" fontId="10" fillId="0" borderId="5" xfId="1" applyFont="1" applyBorder="1"/>
    <xf numFmtId="166" fontId="10" fillId="0" borderId="0" xfId="1" applyFont="1"/>
    <xf numFmtId="166" fontId="10" fillId="0" borderId="0" xfId="1" applyFont="1" applyFill="1"/>
    <xf numFmtId="166" fontId="9" fillId="0" borderId="4" xfId="1" applyFont="1" applyBorder="1" applyAlignment="1">
      <alignment vertical="center" wrapText="1"/>
    </xf>
    <xf numFmtId="166" fontId="7" fillId="0" borderId="4" xfId="1" applyFont="1" applyBorder="1" applyAlignment="1">
      <alignment vertical="center" wrapText="1"/>
    </xf>
    <xf numFmtId="166" fontId="7" fillId="0" borderId="0" xfId="1" applyFont="1"/>
    <xf numFmtId="0" fontId="9" fillId="0" borderId="4" xfId="0" applyFont="1" applyFill="1" applyBorder="1" applyAlignment="1">
      <alignment horizontal="center"/>
    </xf>
    <xf numFmtId="167" fontId="7" fillId="0" borderId="4" xfId="2" applyNumberFormat="1" applyFont="1" applyFill="1" applyBorder="1" applyAlignment="1">
      <alignment horizontal="center" vertical="center"/>
    </xf>
    <xf numFmtId="0" fontId="9" fillId="0" borderId="0" xfId="0" applyFont="1" applyFill="1" applyAlignment="1">
      <alignment horizontal="left"/>
    </xf>
    <xf numFmtId="0" fontId="7" fillId="0" borderId="4" xfId="0" applyFont="1" applyFill="1" applyBorder="1" applyAlignment="1">
      <alignment horizontal="center" vertical="center"/>
    </xf>
    <xf numFmtId="168" fontId="7" fillId="0" borderId="4" xfId="0" applyNumberFormat="1" applyFont="1" applyFill="1" applyBorder="1" applyAlignment="1">
      <alignment horizontal="center"/>
    </xf>
    <xf numFmtId="168" fontId="7" fillId="0" borderId="4" xfId="2" applyNumberFormat="1" applyFont="1" applyFill="1" applyBorder="1" applyAlignment="1">
      <alignment horizontal="center" vertical="center"/>
    </xf>
    <xf numFmtId="9" fontId="7" fillId="0" borderId="4" xfId="2" applyFont="1" applyFill="1" applyBorder="1" applyAlignment="1">
      <alignment horizontal="center" vertical="center"/>
    </xf>
    <xf numFmtId="0" fontId="7" fillId="0" borderId="4" xfId="0" applyFont="1" applyFill="1" applyBorder="1" applyAlignment="1">
      <alignment horizontal="center"/>
    </xf>
    <xf numFmtId="169" fontId="7" fillId="0" borderId="4" xfId="1" applyNumberFormat="1" applyFont="1" applyFill="1" applyBorder="1" applyAlignment="1">
      <alignment horizontal="center" vertical="center"/>
    </xf>
    <xf numFmtId="166" fontId="7" fillId="0" borderId="0" xfId="1" applyFont="1" applyFill="1" applyBorder="1" applyAlignment="1">
      <alignment horizontal="center" vertical="center"/>
    </xf>
    <xf numFmtId="2" fontId="10" fillId="0" borderId="0" xfId="0" applyNumberFormat="1" applyFont="1" applyFill="1"/>
    <xf numFmtId="0" fontId="11" fillId="3" borderId="4" xfId="0" applyFont="1" applyFill="1" applyBorder="1"/>
    <xf numFmtId="0" fontId="9" fillId="0" borderId="4" xfId="0" applyFont="1" applyFill="1" applyBorder="1" applyAlignment="1">
      <alignment horizontal="left" vertical="center"/>
    </xf>
    <xf numFmtId="0" fontId="7" fillId="0" borderId="4" xfId="0" applyFont="1" applyFill="1" applyBorder="1"/>
    <xf numFmtId="166" fontId="7" fillId="0" borderId="4" xfId="1" applyFont="1" applyFill="1" applyBorder="1"/>
    <xf numFmtId="165" fontId="7" fillId="0" borderId="4" xfId="1" applyNumberFormat="1" applyFont="1" applyFill="1" applyBorder="1"/>
    <xf numFmtId="10" fontId="7" fillId="0" borderId="4" xfId="2" applyNumberFormat="1" applyFont="1" applyFill="1" applyBorder="1"/>
    <xf numFmtId="166" fontId="7" fillId="0" borderId="4" xfId="1" applyNumberFormat="1" applyFont="1" applyFill="1" applyBorder="1"/>
    <xf numFmtId="2" fontId="7" fillId="0" borderId="4" xfId="0" applyNumberFormat="1" applyFont="1" applyFill="1" applyBorder="1"/>
    <xf numFmtId="9" fontId="7" fillId="0" borderId="4" xfId="2" applyFont="1" applyFill="1" applyBorder="1"/>
    <xf numFmtId="170" fontId="7" fillId="0" borderId="4" xfId="1" applyNumberFormat="1" applyFont="1" applyFill="1" applyBorder="1"/>
    <xf numFmtId="0" fontId="9" fillId="0" borderId="4" xfId="0" applyFont="1" applyFill="1" applyBorder="1"/>
    <xf numFmtId="10" fontId="9" fillId="0" borderId="4" xfId="2" applyNumberFormat="1" applyFont="1" applyFill="1" applyBorder="1"/>
    <xf numFmtId="9" fontId="7" fillId="0" borderId="4" xfId="2" applyFont="1" applyFill="1" applyBorder="1" applyAlignment="1">
      <alignment horizontal="center"/>
    </xf>
    <xf numFmtId="0" fontId="9" fillId="0" borderId="4" xfId="0" applyFont="1" applyFill="1" applyBorder="1" applyAlignment="1">
      <alignment wrapText="1"/>
    </xf>
    <xf numFmtId="0" fontId="8" fillId="0" borderId="4" xfId="0" applyFont="1" applyFill="1" applyBorder="1" applyAlignment="1">
      <alignment vertical="center"/>
    </xf>
    <xf numFmtId="171" fontId="7" fillId="0" borderId="4" xfId="1" applyNumberFormat="1" applyFont="1" applyFill="1" applyBorder="1"/>
    <xf numFmtId="0" fontId="22" fillId="0" borderId="4" xfId="0" applyFont="1" applyFill="1" applyBorder="1" applyAlignment="1">
      <alignment vertical="center"/>
    </xf>
    <xf numFmtId="165" fontId="7" fillId="2" borderId="4" xfId="1" applyNumberFormat="1" applyFont="1" applyFill="1" applyBorder="1" applyAlignment="1">
      <alignment horizontal="center" vertical="center"/>
    </xf>
    <xf numFmtId="0" fontId="9" fillId="0" borderId="8" xfId="0" applyFont="1" applyFill="1" applyBorder="1"/>
    <xf numFmtId="0" fontId="7" fillId="0" borderId="8" xfId="0" applyFont="1" applyFill="1" applyBorder="1"/>
    <xf numFmtId="166" fontId="7" fillId="0" borderId="8" xfId="1" applyFont="1" applyFill="1" applyBorder="1"/>
    <xf numFmtId="0" fontId="7" fillId="0" borderId="6" xfId="0" applyFont="1" applyFill="1" applyBorder="1"/>
    <xf numFmtId="166" fontId="9" fillId="0" borderId="6" xfId="1" applyFont="1" applyFill="1" applyBorder="1" applyAlignment="1">
      <alignment horizontal="center" vertical="center"/>
    </xf>
    <xf numFmtId="9" fontId="9" fillId="0" borderId="4" xfId="2" applyFont="1" applyFill="1" applyBorder="1" applyAlignment="1">
      <alignment horizontal="center"/>
    </xf>
    <xf numFmtId="0" fontId="7" fillId="0" borderId="7" xfId="0" applyFont="1" applyFill="1" applyBorder="1"/>
    <xf numFmtId="0" fontId="9" fillId="0" borderId="7" xfId="0" applyFont="1" applyFill="1" applyBorder="1" applyAlignment="1">
      <alignment horizontal="center" vertical="center"/>
    </xf>
    <xf numFmtId="0" fontId="8" fillId="0" borderId="5" xfId="0" applyFont="1" applyFill="1" applyBorder="1" applyAlignment="1">
      <alignment vertical="center"/>
    </xf>
    <xf numFmtId="166" fontId="7" fillId="0" borderId="5" xfId="1" applyFont="1" applyFill="1" applyBorder="1"/>
    <xf numFmtId="2" fontId="9" fillId="0" borderId="4" xfId="0" applyNumberFormat="1" applyFont="1" applyFill="1" applyBorder="1" applyAlignment="1"/>
    <xf numFmtId="0" fontId="7" fillId="0" borderId="4" xfId="0" applyFont="1" applyFill="1" applyBorder="1" applyAlignment="1"/>
    <xf numFmtId="9" fontId="10" fillId="0" borderId="4" xfId="0" applyNumberFormat="1" applyFont="1" applyBorder="1"/>
    <xf numFmtId="0" fontId="9" fillId="0" borderId="0" xfId="0" applyFont="1" applyFill="1" applyBorder="1"/>
    <xf numFmtId="9" fontId="7" fillId="0" borderId="4" xfId="2" applyNumberFormat="1" applyFont="1" applyFill="1" applyBorder="1"/>
    <xf numFmtId="0" fontId="7" fillId="0" borderId="0" xfId="0" applyFont="1"/>
    <xf numFmtId="0" fontId="9" fillId="3" borderId="4" xfId="1" applyNumberFormat="1" applyFont="1" applyFill="1" applyBorder="1" applyAlignment="1">
      <alignment horizontal="center" vertical="center"/>
    </xf>
    <xf numFmtId="0" fontId="9" fillId="3" borderId="0" xfId="0" applyFont="1" applyFill="1" applyBorder="1" applyAlignment="1">
      <alignment horizontal="center" vertical="center"/>
    </xf>
    <xf numFmtId="0" fontId="10" fillId="0" borderId="0" xfId="0" applyFont="1" applyBorder="1"/>
    <xf numFmtId="167" fontId="10" fillId="0" borderId="0" xfId="0" applyNumberFormat="1" applyFont="1" applyBorder="1"/>
    <xf numFmtId="167" fontId="11" fillId="0" borderId="0" xfId="0" applyNumberFormat="1" applyFont="1" applyBorder="1"/>
    <xf numFmtId="166" fontId="11" fillId="0" borderId="0" xfId="1" applyFont="1" applyBorder="1"/>
    <xf numFmtId="0" fontId="11" fillId="0" borderId="0" xfId="0" applyFont="1" applyBorder="1"/>
    <xf numFmtId="10" fontId="9" fillId="3" borderId="4" xfId="1" applyNumberFormat="1" applyFont="1" applyFill="1" applyBorder="1" applyAlignment="1">
      <alignment horizontal="center" vertical="center"/>
    </xf>
    <xf numFmtId="10" fontId="10" fillId="0" borderId="5" xfId="1" applyNumberFormat="1" applyFont="1" applyBorder="1"/>
    <xf numFmtId="10" fontId="10" fillId="0" borderId="4" xfId="1" applyNumberFormat="1" applyFont="1" applyBorder="1"/>
    <xf numFmtId="10" fontId="11" fillId="0" borderId="4" xfId="1" applyNumberFormat="1" applyFont="1" applyBorder="1"/>
    <xf numFmtId="10" fontId="7" fillId="0" borderId="4" xfId="1" applyNumberFormat="1" applyFont="1" applyBorder="1"/>
    <xf numFmtId="10" fontId="10" fillId="0" borderId="4" xfId="1" applyNumberFormat="1" applyFont="1" applyFill="1" applyBorder="1"/>
    <xf numFmtId="10" fontId="10" fillId="0" borderId="0" xfId="1" applyNumberFormat="1" applyFont="1"/>
    <xf numFmtId="167" fontId="9" fillId="3" borderId="4" xfId="1" applyNumberFormat="1" applyFont="1" applyFill="1" applyBorder="1" applyAlignment="1">
      <alignment horizontal="center" vertical="center"/>
    </xf>
    <xf numFmtId="167" fontId="10" fillId="0" borderId="5" xfId="1" applyNumberFormat="1" applyFont="1" applyBorder="1"/>
    <xf numFmtId="167" fontId="10" fillId="0" borderId="4" xfId="1" applyNumberFormat="1" applyFont="1" applyBorder="1"/>
    <xf numFmtId="167" fontId="11" fillId="0" borderId="4" xfId="1" applyNumberFormat="1" applyFont="1" applyBorder="1"/>
    <xf numFmtId="167" fontId="7" fillId="0" borderId="4" xfId="1" applyNumberFormat="1" applyFont="1" applyBorder="1"/>
    <xf numFmtId="167" fontId="10" fillId="0" borderId="4" xfId="1" applyNumberFormat="1" applyFont="1" applyFill="1" applyBorder="1"/>
    <xf numFmtId="167" fontId="10" fillId="0" borderId="0" xfId="1" applyNumberFormat="1" applyFont="1"/>
    <xf numFmtId="10" fontId="9" fillId="3" borderId="4" xfId="0" applyNumberFormat="1" applyFont="1" applyFill="1" applyBorder="1" applyAlignment="1">
      <alignment horizontal="center" vertical="center"/>
    </xf>
    <xf numFmtId="9" fontId="10" fillId="0" borderId="4" xfId="1" applyNumberFormat="1" applyFont="1" applyBorder="1"/>
    <xf numFmtId="10" fontId="11" fillId="3" borderId="4" xfId="0" applyNumberFormat="1" applyFont="1" applyFill="1" applyBorder="1"/>
    <xf numFmtId="10" fontId="10" fillId="0" borderId="4" xfId="0" applyNumberFormat="1" applyFont="1" applyFill="1" applyBorder="1"/>
    <xf numFmtId="10" fontId="7" fillId="0" borderId="4" xfId="0" applyNumberFormat="1" applyFont="1" applyFill="1" applyBorder="1"/>
    <xf numFmtId="10" fontId="7" fillId="0" borderId="4" xfId="1" applyNumberFormat="1" applyFont="1" applyFill="1" applyBorder="1"/>
    <xf numFmtId="10" fontId="9" fillId="0" borderId="4" xfId="2" applyNumberFormat="1" applyFont="1" applyFill="1" applyBorder="1" applyAlignment="1">
      <alignment horizontal="center"/>
    </xf>
    <xf numFmtId="10" fontId="9" fillId="0" borderId="4" xfId="0" applyNumberFormat="1" applyFont="1" applyFill="1" applyBorder="1" applyAlignment="1">
      <alignment horizontal="center"/>
    </xf>
    <xf numFmtId="10" fontId="9" fillId="0" borderId="4" xfId="0" applyNumberFormat="1" applyFont="1" applyFill="1" applyBorder="1" applyAlignment="1"/>
    <xf numFmtId="10" fontId="10" fillId="0" borderId="0" xfId="0" applyNumberFormat="1" applyFont="1" applyFill="1"/>
    <xf numFmtId="9" fontId="10" fillId="0" borderId="4" xfId="0" applyNumberFormat="1" applyFont="1" applyFill="1" applyBorder="1"/>
    <xf numFmtId="172" fontId="10" fillId="0" borderId="4" xfId="0" applyNumberFormat="1" applyFont="1" applyBorder="1"/>
    <xf numFmtId="166" fontId="9" fillId="0" borderId="4" xfId="1" applyFont="1" applyFill="1" applyBorder="1" applyAlignment="1">
      <alignment horizontal="center" vertical="center"/>
    </xf>
    <xf numFmtId="0" fontId="9" fillId="0" borderId="4" xfId="0" applyFont="1" applyFill="1" applyBorder="1" applyAlignment="1">
      <alignment horizontal="center" vertical="center"/>
    </xf>
    <xf numFmtId="10" fontId="7" fillId="0" borderId="4" xfId="2" applyNumberFormat="1" applyFont="1" applyFill="1" applyBorder="1" applyAlignment="1">
      <alignment horizontal="center"/>
    </xf>
    <xf numFmtId="0" fontId="7" fillId="0" borderId="0" xfId="0" applyFont="1"/>
    <xf numFmtId="10" fontId="9" fillId="0" borderId="4" xfId="0" applyNumberFormat="1" applyFont="1" applyFill="1" applyBorder="1"/>
    <xf numFmtId="10" fontId="9" fillId="3" borderId="0" xfId="1" applyNumberFormat="1" applyFont="1" applyFill="1" applyBorder="1" applyAlignment="1">
      <alignment horizontal="center" vertical="center"/>
    </xf>
    <xf numFmtId="0" fontId="11" fillId="3" borderId="0" xfId="0" applyFont="1" applyFill="1" applyBorder="1"/>
    <xf numFmtId="0" fontId="10" fillId="0" borderId="0" xfId="0" applyFont="1" applyFill="1" applyBorder="1"/>
    <xf numFmtId="0" fontId="7" fillId="0" borderId="0" xfId="0" applyFont="1" applyFill="1" applyBorder="1"/>
    <xf numFmtId="9" fontId="7" fillId="0" borderId="0" xfId="2" applyNumberFormat="1" applyFont="1" applyFill="1" applyBorder="1"/>
    <xf numFmtId="10" fontId="7" fillId="0" borderId="0" xfId="2" applyNumberFormat="1" applyFont="1" applyFill="1" applyBorder="1"/>
    <xf numFmtId="9" fontId="7" fillId="0" borderId="0" xfId="2" applyFont="1" applyFill="1" applyBorder="1"/>
    <xf numFmtId="9" fontId="7" fillId="0" borderId="0" xfId="2" applyFont="1" applyFill="1" applyBorder="1" applyAlignment="1">
      <alignment horizontal="center"/>
    </xf>
    <xf numFmtId="0" fontId="9" fillId="0" borderId="0" xfId="0" applyFont="1" applyFill="1" applyBorder="1" applyAlignment="1">
      <alignment horizontal="center"/>
    </xf>
    <xf numFmtId="0" fontId="7" fillId="0" borderId="0" xfId="0" applyFont="1" applyFill="1" applyBorder="1" applyAlignment="1"/>
    <xf numFmtId="173" fontId="7" fillId="0" borderId="4" xfId="2" applyNumberFormat="1" applyFont="1" applyFill="1" applyBorder="1" applyAlignment="1">
      <alignment horizontal="center" vertical="center"/>
    </xf>
    <xf numFmtId="0" fontId="5" fillId="2" borderId="1" xfId="0" applyFont="1" applyFill="1" applyBorder="1" applyAlignment="1">
      <alignment horizontal="center" vertical="top"/>
    </xf>
    <xf numFmtId="0" fontId="5" fillId="2" borderId="0" xfId="0" applyFont="1" applyFill="1" applyBorder="1" applyAlignment="1">
      <alignment horizontal="center" vertical="top"/>
    </xf>
    <xf numFmtId="0" fontId="4" fillId="2" borderId="1" xfId="0" applyFont="1" applyFill="1" applyBorder="1" applyAlignment="1">
      <alignment horizontal="center" vertical="top"/>
    </xf>
    <xf numFmtId="0" fontId="4" fillId="2" borderId="0" xfId="0" applyFont="1" applyFill="1" applyBorder="1" applyAlignment="1">
      <alignment horizontal="center" vertical="top"/>
    </xf>
    <xf numFmtId="0" fontId="9" fillId="0" borderId="8" xfId="0" applyFont="1" applyFill="1" applyBorder="1" applyAlignment="1">
      <alignment horizontal="center" vertical="center"/>
    </xf>
    <xf numFmtId="0" fontId="9" fillId="0" borderId="5" xfId="0" applyFont="1" applyFill="1" applyBorder="1" applyAlignment="1">
      <alignment horizontal="center" vertical="center"/>
    </xf>
    <xf numFmtId="0" fontId="11" fillId="0" borderId="3" xfId="0" applyFont="1" applyFill="1" applyBorder="1" applyAlignment="1">
      <alignment horizontal="center"/>
    </xf>
    <xf numFmtId="0" fontId="11" fillId="0" borderId="2" xfId="0" applyFont="1" applyFill="1" applyBorder="1" applyAlignment="1">
      <alignment horizontal="center"/>
    </xf>
    <xf numFmtId="0" fontId="9" fillId="0" borderId="9" xfId="0" applyFont="1" applyFill="1" applyBorder="1" applyAlignment="1">
      <alignment horizontal="center"/>
    </xf>
    <xf numFmtId="0" fontId="9" fillId="0" borderId="10" xfId="0" applyFont="1" applyFill="1" applyBorder="1" applyAlignment="1">
      <alignment horizontal="center"/>
    </xf>
    <xf numFmtId="0" fontId="7" fillId="0" borderId="0" xfId="0" applyFont="1"/>
    <xf numFmtId="0" fontId="7" fillId="0" borderId="4" xfId="0" applyFont="1" applyBorder="1" applyAlignment="1">
      <alignment vertical="center" wrapText="1"/>
    </xf>
    <xf numFmtId="166" fontId="7" fillId="0" borderId="4" xfId="1" applyFont="1" applyBorder="1" applyAlignment="1">
      <alignment vertical="center" wrapText="1"/>
    </xf>
    <xf numFmtId="0" fontId="9" fillId="0" borderId="4" xfId="0" applyFont="1" applyBorder="1" applyAlignment="1">
      <alignment horizontal="center"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1415142</xdr:colOff>
      <xdr:row>0</xdr:row>
      <xdr:rowOff>162379</xdr:rowOff>
    </xdr:from>
    <xdr:to>
      <xdr:col>3</xdr:col>
      <xdr:colOff>1092200</xdr:colOff>
      <xdr:row>4</xdr:row>
      <xdr:rowOff>8617</xdr:rowOff>
    </xdr:to>
    <xdr:pic>
      <xdr:nvPicPr>
        <xdr:cNvPr id="4" name="Picture 1" descr="Groblersdal Logo.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2" y="162379"/>
          <a:ext cx="1543958" cy="1598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view="pageBreakPreview" zoomScaleNormal="75" zoomScaleSheetLayoutView="100" workbookViewId="0">
      <selection activeCell="A6" sqref="A6:G6"/>
    </sheetView>
  </sheetViews>
  <sheetFormatPr defaultColWidth="9.42578125" defaultRowHeight="20.25" x14ac:dyDescent="0.3"/>
  <cols>
    <col min="1" max="1" width="9.42578125" style="1"/>
    <col min="2" max="2" width="37.42578125" style="1" bestFit="1" customWidth="1"/>
    <col min="3" max="3" width="26.5703125" style="1" customWidth="1"/>
    <col min="4" max="4" width="18.42578125" style="1" customWidth="1"/>
    <col min="5" max="5" width="19.42578125" style="1" customWidth="1"/>
    <col min="6" max="6" width="20.5703125" style="1" customWidth="1"/>
    <col min="7" max="7" width="16.5703125" style="1" customWidth="1"/>
    <col min="8" max="16384" width="9.42578125" style="1"/>
  </cols>
  <sheetData>
    <row r="1" spans="1:7" s="2" customFormat="1" ht="78" customHeight="1" x14ac:dyDescent="0.3">
      <c r="A1" s="5"/>
      <c r="B1" s="5"/>
      <c r="C1" s="5"/>
      <c r="D1" s="5"/>
      <c r="E1" s="5"/>
      <c r="F1" s="5"/>
      <c r="G1" s="5"/>
    </row>
    <row r="2" spans="1:7" s="3" customFormat="1" ht="20.100000000000001" customHeight="1" x14ac:dyDescent="0.3">
      <c r="A2" s="5"/>
      <c r="B2" s="5"/>
      <c r="C2" s="5"/>
      <c r="D2" s="5"/>
      <c r="E2" s="5"/>
      <c r="F2" s="5"/>
      <c r="G2" s="5"/>
    </row>
    <row r="3" spans="1:7" s="3" customFormat="1" ht="20.100000000000001" customHeight="1" x14ac:dyDescent="0.3">
      <c r="A3" s="5"/>
      <c r="B3" s="5"/>
      <c r="C3" s="5"/>
      <c r="D3" s="5"/>
      <c r="E3" s="5"/>
      <c r="F3" s="5"/>
      <c r="G3" s="5"/>
    </row>
    <row r="4" spans="1:7" s="2" customFormat="1" ht="20.100000000000001" customHeight="1" x14ac:dyDescent="0.3">
      <c r="A4" s="4"/>
      <c r="B4" s="5"/>
      <c r="C4" s="5"/>
      <c r="D4" s="5"/>
      <c r="E4" s="5"/>
      <c r="F4" s="5"/>
      <c r="G4" s="5"/>
    </row>
    <row r="5" spans="1:7" s="2" customFormat="1" ht="35.1" customHeight="1" x14ac:dyDescent="0.3">
      <c r="A5" s="183" t="s">
        <v>0</v>
      </c>
      <c r="B5" s="184"/>
      <c r="C5" s="184"/>
      <c r="D5" s="184"/>
      <c r="E5" s="184"/>
      <c r="F5" s="184"/>
      <c r="G5" s="184"/>
    </row>
    <row r="6" spans="1:7" s="2" customFormat="1" ht="32.85" customHeight="1" x14ac:dyDescent="0.3">
      <c r="A6" s="185" t="s">
        <v>376</v>
      </c>
      <c r="B6" s="186"/>
      <c r="C6" s="186"/>
      <c r="D6" s="186"/>
      <c r="E6" s="186"/>
      <c r="F6" s="186"/>
      <c r="G6" s="186"/>
    </row>
    <row r="7" spans="1:7" s="2" customFormat="1" ht="20.100000000000001" customHeight="1" x14ac:dyDescent="0.3">
      <c r="A7" s="6"/>
      <c r="B7" s="7"/>
      <c r="C7" s="7"/>
      <c r="D7" s="7"/>
      <c r="E7" s="7"/>
      <c r="F7" s="7"/>
      <c r="G7" s="7"/>
    </row>
    <row r="8" spans="1:7" s="2" customFormat="1" ht="20.100000000000001" customHeight="1" x14ac:dyDescent="0.3">
      <c r="A8" s="4"/>
      <c r="B8" s="5"/>
      <c r="C8" s="5"/>
      <c r="D8" s="5"/>
      <c r="E8" s="5"/>
      <c r="F8" s="5"/>
      <c r="G8" s="5"/>
    </row>
    <row r="9" spans="1:7" s="2" customFormat="1" ht="20.100000000000001" customHeight="1" x14ac:dyDescent="0.3">
      <c r="A9" s="4"/>
      <c r="B9" s="8"/>
      <c r="C9" s="8"/>
      <c r="D9" s="8"/>
      <c r="E9" s="8"/>
      <c r="F9" s="8"/>
      <c r="G9" s="8"/>
    </row>
    <row r="10" spans="1:7" ht="20.100000000000001" customHeight="1" x14ac:dyDescent="0.3">
      <c r="A10" s="8"/>
      <c r="B10" s="8"/>
      <c r="C10" s="8"/>
      <c r="D10" s="8"/>
      <c r="E10" s="8"/>
      <c r="F10" s="8"/>
      <c r="G10" s="8"/>
    </row>
    <row r="11" spans="1:7" ht="20.100000000000001" customHeight="1" x14ac:dyDescent="0.3">
      <c r="A11" s="8"/>
      <c r="B11" s="8"/>
      <c r="C11" s="8"/>
      <c r="D11" s="8"/>
      <c r="E11" s="8"/>
      <c r="F11" s="8"/>
      <c r="G11" s="8"/>
    </row>
    <row r="12" spans="1:7" ht="20.100000000000001" customHeight="1" x14ac:dyDescent="0.3">
      <c r="A12" s="8"/>
      <c r="B12" s="8"/>
      <c r="C12" s="8"/>
      <c r="D12" s="8"/>
      <c r="E12" s="8"/>
      <c r="F12" s="8"/>
      <c r="G12" s="8"/>
    </row>
    <row r="13" spans="1:7" ht="20.100000000000001" customHeight="1" x14ac:dyDescent="0.3">
      <c r="A13" s="8"/>
      <c r="B13" s="8"/>
      <c r="C13" s="8"/>
      <c r="D13" s="8"/>
      <c r="E13" s="8"/>
      <c r="F13" s="8"/>
      <c r="G13" s="8"/>
    </row>
    <row r="14" spans="1:7" ht="20.85" customHeight="1" x14ac:dyDescent="0.3">
      <c r="A14" s="8"/>
      <c r="B14" s="8"/>
      <c r="C14" s="8"/>
      <c r="D14" s="8"/>
      <c r="E14" s="8"/>
      <c r="F14" s="8"/>
      <c r="G14" s="8"/>
    </row>
  </sheetData>
  <sheetProtection password="FD2E" sheet="1" objects="1" scenarios="1"/>
  <mergeCells count="2">
    <mergeCell ref="A5:G5"/>
    <mergeCell ref="A6:G6"/>
  </mergeCells>
  <printOptions headings="1" gridLines="1"/>
  <pageMargins left="0.25" right="0.25" top="0.75" bottom="0.75" header="0.3" footer="0.3"/>
  <pageSetup paperSize="9" scale="65" orientation="portrait" horizontalDpi="300" verticalDpi="300"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view="pageBreakPreview" topLeftCell="B1" zoomScaleNormal="100" zoomScaleSheetLayoutView="100" workbookViewId="0">
      <selection activeCell="D11" sqref="D11"/>
    </sheetView>
  </sheetViews>
  <sheetFormatPr defaultColWidth="8.5703125" defaultRowHeight="15" x14ac:dyDescent="0.2"/>
  <cols>
    <col min="1" max="1" width="64.5703125" style="9" bestFit="1" customWidth="1"/>
    <col min="2" max="2" width="27.5703125" style="9" bestFit="1" customWidth="1"/>
    <col min="3" max="3" width="12.140625" style="9" bestFit="1" customWidth="1"/>
    <col min="4" max="4" width="16.28515625" style="9" bestFit="1" customWidth="1"/>
    <col min="5" max="5" width="13" style="9" bestFit="1" customWidth="1"/>
    <col min="6" max="6" width="16.42578125" style="9" bestFit="1" customWidth="1"/>
    <col min="7" max="8" width="16.42578125" style="9" customWidth="1"/>
    <col min="9" max="9" width="16.140625" style="9" bestFit="1" customWidth="1"/>
    <col min="10" max="10" width="16.42578125" style="9" bestFit="1" customWidth="1"/>
    <col min="11" max="11" width="16.42578125" style="9" customWidth="1"/>
    <col min="12" max="12" width="21.140625" style="9" customWidth="1"/>
    <col min="13" max="16384" width="8.5703125" style="9"/>
  </cols>
  <sheetData>
    <row r="1" spans="1:12" ht="15.75" x14ac:dyDescent="0.25">
      <c r="A1" s="91" t="s">
        <v>294</v>
      </c>
    </row>
    <row r="2" spans="1:12" ht="15.75" x14ac:dyDescent="0.25">
      <c r="A2" s="187" t="s">
        <v>159</v>
      </c>
      <c r="B2" s="187" t="s">
        <v>158</v>
      </c>
      <c r="C2" s="89" t="s">
        <v>1</v>
      </c>
      <c r="D2" s="89" t="s">
        <v>9</v>
      </c>
      <c r="E2" s="45" t="s">
        <v>1</v>
      </c>
      <c r="F2" s="45" t="s">
        <v>8</v>
      </c>
      <c r="G2" s="82" t="s">
        <v>1</v>
      </c>
      <c r="H2" s="45" t="s">
        <v>8</v>
      </c>
      <c r="I2" s="82" t="s">
        <v>1</v>
      </c>
      <c r="J2" s="45" t="s">
        <v>8</v>
      </c>
      <c r="K2" s="82" t="s">
        <v>1</v>
      </c>
      <c r="L2" s="45" t="s">
        <v>8</v>
      </c>
    </row>
    <row r="3" spans="1:12" ht="15.75" x14ac:dyDescent="0.25">
      <c r="A3" s="188"/>
      <c r="B3" s="188"/>
      <c r="C3" s="89" t="s">
        <v>13</v>
      </c>
      <c r="D3" s="89" t="s">
        <v>13</v>
      </c>
      <c r="E3" s="45" t="s">
        <v>14</v>
      </c>
      <c r="F3" s="45" t="s">
        <v>14</v>
      </c>
      <c r="G3" s="134" t="s">
        <v>296</v>
      </c>
      <c r="H3" s="45" t="s">
        <v>296</v>
      </c>
      <c r="I3" s="134" t="s">
        <v>362</v>
      </c>
      <c r="J3" s="45" t="s">
        <v>362</v>
      </c>
      <c r="K3" s="134" t="s">
        <v>366</v>
      </c>
      <c r="L3" s="45" t="s">
        <v>366</v>
      </c>
    </row>
    <row r="4" spans="1:12" x14ac:dyDescent="0.2">
      <c r="A4" s="33" t="s">
        <v>368</v>
      </c>
      <c r="B4" s="92" t="s">
        <v>157</v>
      </c>
      <c r="C4" s="93">
        <v>8.6700000000000006E-3</v>
      </c>
      <c r="D4" s="90">
        <v>4.4999999999999998E-2</v>
      </c>
      <c r="E4" s="182">
        <f>C4*(1+F4)</f>
        <v>9.0089969999999995E-3</v>
      </c>
      <c r="F4" s="90">
        <v>3.9100000000000003E-2</v>
      </c>
      <c r="G4" s="97">
        <f>+E4*(1+H4)</f>
        <v>9.441428856E-3</v>
      </c>
      <c r="H4" s="90">
        <v>4.8000000000000001E-2</v>
      </c>
      <c r="I4" s="94">
        <f>+G4*(1+J4)</f>
        <v>9.8568517256640009E-3</v>
      </c>
      <c r="J4" s="90">
        <v>4.3999999999999997E-2</v>
      </c>
      <c r="K4" s="94">
        <f>+I4*(1+L4)</f>
        <v>1.030041005331888E-2</v>
      </c>
      <c r="L4" s="90">
        <v>4.4999999999999998E-2</v>
      </c>
    </row>
    <row r="5" spans="1:12" x14ac:dyDescent="0.2">
      <c r="A5" s="33" t="s">
        <v>369</v>
      </c>
      <c r="B5" s="92" t="s">
        <v>156</v>
      </c>
      <c r="C5" s="93">
        <v>1.7128000000000001E-2</v>
      </c>
      <c r="D5" s="90">
        <v>4.4999999999999998E-2</v>
      </c>
      <c r="E5" s="94">
        <f t="shared" ref="E5:E10" si="0">C5*(1+F5)</f>
        <v>1.7797704799999998E-2</v>
      </c>
      <c r="F5" s="90">
        <v>3.9100000000000003E-2</v>
      </c>
      <c r="G5" s="97">
        <f t="shared" ref="G5:G10" si="1">+E5*(1+H5)</f>
        <v>1.8651994630399998E-2</v>
      </c>
      <c r="H5" s="90">
        <v>4.8000000000000001E-2</v>
      </c>
      <c r="I5" s="94">
        <f>+G5*(1+J5)</f>
        <v>1.9472682394137599E-2</v>
      </c>
      <c r="J5" s="90">
        <v>4.3999999999999997E-2</v>
      </c>
      <c r="K5" s="94">
        <f>+I5*(1+L5)</f>
        <v>2.034895310187379E-2</v>
      </c>
      <c r="L5" s="90">
        <v>4.4999999999999998E-2</v>
      </c>
    </row>
    <row r="6" spans="1:12" x14ac:dyDescent="0.2">
      <c r="A6" s="33" t="s">
        <v>370</v>
      </c>
      <c r="B6" s="95">
        <v>0</v>
      </c>
      <c r="C6" s="93"/>
      <c r="D6" s="90"/>
      <c r="E6" s="94"/>
      <c r="F6" s="90"/>
      <c r="G6" s="97">
        <v>2.4613707019679998E-3</v>
      </c>
      <c r="H6" s="90">
        <v>4.8000000000000001E-2</v>
      </c>
      <c r="I6" s="94">
        <f>+G6*(1+J6)</f>
        <v>2.5696710128545919E-3</v>
      </c>
      <c r="J6" s="90">
        <v>4.3999999999999997E-2</v>
      </c>
      <c r="K6" s="94">
        <f>+I6*(1+L6)</f>
        <v>2.6853062084330483E-3</v>
      </c>
      <c r="L6" s="90">
        <v>4.4999999999999998E-2</v>
      </c>
    </row>
    <row r="7" spans="1:12" x14ac:dyDescent="0.2">
      <c r="A7" s="33" t="s">
        <v>371</v>
      </c>
      <c r="B7" s="95">
        <v>0</v>
      </c>
      <c r="C7" s="93">
        <v>2.1649999999999998E-3</v>
      </c>
      <c r="D7" s="90">
        <v>4.4999999999999998E-2</v>
      </c>
      <c r="E7" s="94">
        <f t="shared" si="0"/>
        <v>2.2496514999999998E-3</v>
      </c>
      <c r="F7" s="90">
        <v>3.9100000000000003E-2</v>
      </c>
      <c r="G7" s="97">
        <f t="shared" si="1"/>
        <v>2.3576347719999999E-3</v>
      </c>
      <c r="H7" s="90">
        <v>4.8000000000000001E-2</v>
      </c>
      <c r="I7" s="94">
        <f t="shared" ref="I7:I10" si="2">+G7*(1+J7)</f>
        <v>2.4613707019679998E-3</v>
      </c>
      <c r="J7" s="90">
        <v>4.3999999999999997E-2</v>
      </c>
      <c r="K7" s="94">
        <f t="shared" ref="K7" si="3">+I7*(1+L7)</f>
        <v>2.5721323835565598E-3</v>
      </c>
      <c r="L7" s="90">
        <v>4.4999999999999998E-2</v>
      </c>
    </row>
    <row r="8" spans="1:12" x14ac:dyDescent="0.2">
      <c r="A8" s="33" t="s">
        <v>372</v>
      </c>
      <c r="B8" s="92" t="s">
        <v>157</v>
      </c>
      <c r="C8" s="96">
        <v>8.6700000000000006E-3</v>
      </c>
      <c r="D8" s="90">
        <v>4.4999999999999998E-2</v>
      </c>
      <c r="E8" s="94">
        <f t="shared" si="0"/>
        <v>9.0089969999999995E-3</v>
      </c>
      <c r="F8" s="90">
        <v>3.9100000000000003E-2</v>
      </c>
      <c r="G8" s="97">
        <f t="shared" si="1"/>
        <v>9.441428856E-3</v>
      </c>
      <c r="H8" s="90">
        <v>4.8000000000000001E-2</v>
      </c>
      <c r="I8" s="94">
        <f>+E8*(1+J8)</f>
        <v>9.4053928680000003E-3</v>
      </c>
      <c r="J8" s="90">
        <v>4.3999999999999997E-2</v>
      </c>
      <c r="K8" s="94">
        <f>+G8*(1+L8)</f>
        <v>9.8662931545199992E-3</v>
      </c>
      <c r="L8" s="90">
        <v>4.4999999999999998E-2</v>
      </c>
    </row>
    <row r="9" spans="1:12" x14ac:dyDescent="0.2">
      <c r="A9" s="33" t="s">
        <v>373</v>
      </c>
      <c r="B9" s="95">
        <v>0</v>
      </c>
      <c r="C9" s="93">
        <v>2.1649999999999998E-3</v>
      </c>
      <c r="D9" s="90">
        <v>4.4999999999999998E-2</v>
      </c>
      <c r="E9" s="94">
        <f t="shared" si="0"/>
        <v>2.2496514999999998E-3</v>
      </c>
      <c r="F9" s="90">
        <v>3.9100000000000003E-2</v>
      </c>
      <c r="G9" s="97">
        <f t="shared" si="1"/>
        <v>2.3576347719999999E-3</v>
      </c>
      <c r="H9" s="90">
        <v>4.8000000000000001E-2</v>
      </c>
      <c r="I9" s="94">
        <f t="shared" si="2"/>
        <v>2.4613707019679998E-3</v>
      </c>
      <c r="J9" s="90">
        <v>4.3999999999999997E-2</v>
      </c>
      <c r="K9" s="94">
        <f t="shared" ref="K9:K10" si="4">+I9*(1+L9)</f>
        <v>2.5721323835565598E-3</v>
      </c>
      <c r="L9" s="90">
        <v>4.4999999999999998E-2</v>
      </c>
    </row>
    <row r="10" spans="1:12" x14ac:dyDescent="0.2">
      <c r="A10" s="33" t="s">
        <v>374</v>
      </c>
      <c r="B10" s="95">
        <v>0</v>
      </c>
      <c r="C10" s="93">
        <v>2.1649999999999998E-3</v>
      </c>
      <c r="D10" s="90">
        <v>4.4999999999999998E-2</v>
      </c>
      <c r="E10" s="94">
        <f t="shared" si="0"/>
        <v>2.2496514999999998E-3</v>
      </c>
      <c r="F10" s="90">
        <v>3.9100000000000003E-2</v>
      </c>
      <c r="G10" s="97">
        <f t="shared" si="1"/>
        <v>2.3576347719999999E-3</v>
      </c>
      <c r="H10" s="90">
        <v>4.8000000000000001E-2</v>
      </c>
      <c r="I10" s="94">
        <f t="shared" si="2"/>
        <v>2.4613707019679998E-3</v>
      </c>
      <c r="J10" s="90">
        <v>4.3999999999999997E-2</v>
      </c>
      <c r="K10" s="94">
        <f t="shared" si="4"/>
        <v>2.5721323835565598E-3</v>
      </c>
      <c r="L10" s="90">
        <v>4.4999999999999998E-2</v>
      </c>
    </row>
    <row r="11" spans="1:12" s="14" customFormat="1" ht="15.75" x14ac:dyDescent="0.25">
      <c r="A11" s="15" t="s">
        <v>355</v>
      </c>
      <c r="B11" s="131" t="s">
        <v>367</v>
      </c>
    </row>
    <row r="13" spans="1:12" ht="15.75" x14ac:dyDescent="0.2">
      <c r="A13" s="13" t="s">
        <v>155</v>
      </c>
    </row>
    <row r="14" spans="1:12" x14ac:dyDescent="0.2">
      <c r="A14" s="12" t="s">
        <v>154</v>
      </c>
      <c r="E14" s="98">
        <v>241.46</v>
      </c>
      <c r="F14" s="17">
        <v>3.9E-2</v>
      </c>
      <c r="G14" s="11">
        <v>262.42</v>
      </c>
      <c r="H14" s="16">
        <v>4.8000000000000001E-2</v>
      </c>
      <c r="I14" s="10">
        <f>G14*(1+J14)</f>
        <v>273.96648000000005</v>
      </c>
      <c r="J14" s="16">
        <v>4.3999999999999997E-2</v>
      </c>
      <c r="K14" s="10">
        <f>I14*(1+L14)</f>
        <v>286.29497160000005</v>
      </c>
      <c r="L14" s="16">
        <v>4.4999999999999998E-2</v>
      </c>
    </row>
    <row r="15" spans="1:12" x14ac:dyDescent="0.2">
      <c r="A15" s="12" t="s">
        <v>153</v>
      </c>
      <c r="E15" s="98">
        <v>241.46</v>
      </c>
      <c r="F15" s="17">
        <v>3.9E-2</v>
      </c>
      <c r="G15" s="11">
        <v>262.42</v>
      </c>
      <c r="H15" s="16">
        <v>4.8000000000000001E-2</v>
      </c>
      <c r="I15" s="10">
        <f>G15*(1+J15)</f>
        <v>273.96648000000005</v>
      </c>
      <c r="J15" s="16">
        <v>4.3999999999999997E-2</v>
      </c>
      <c r="K15" s="10">
        <f>I15*(1+L15)</f>
        <v>286.29497160000005</v>
      </c>
      <c r="L15" s="16">
        <v>4.4999999999999998E-2</v>
      </c>
    </row>
  </sheetData>
  <sheetProtection password="FD2E" sheet="1" objects="1" scenarios="1"/>
  <mergeCells count="2">
    <mergeCell ref="B2:B3"/>
    <mergeCell ref="A2:A3"/>
  </mergeCells>
  <pageMargins left="0.7" right="0.7" top="0.75" bottom="0.75" header="0.3" footer="0.3"/>
  <pageSetup scale="35" orientation="portrait" r:id="rId1"/>
  <ignoredErrors>
    <ignoredError sqref="K8 I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view="pageBreakPreview" topLeftCell="B96" zoomScaleNormal="100" zoomScaleSheetLayoutView="100" workbookViewId="0">
      <selection activeCell="E112" sqref="E112"/>
    </sheetView>
  </sheetViews>
  <sheetFormatPr defaultColWidth="8.5703125" defaultRowHeight="15" x14ac:dyDescent="0.2"/>
  <cols>
    <col min="1" max="1" width="95.42578125" style="61" customWidth="1"/>
    <col min="2" max="2" width="15.85546875" style="85" customWidth="1"/>
    <col min="3" max="3" width="16.85546875" style="61" customWidth="1"/>
    <col min="4" max="4" width="15.140625" style="99" customWidth="1"/>
    <col min="5" max="5" width="14.140625" style="61" customWidth="1"/>
    <col min="6" max="6" width="18.42578125" style="99" customWidth="1"/>
    <col min="7" max="7" width="14" style="164" customWidth="1"/>
    <col min="8" max="8" width="16.140625" style="99" customWidth="1"/>
    <col min="9" max="9" width="14.140625" style="61" customWidth="1"/>
    <col min="10" max="10" width="16.140625" style="99" customWidth="1"/>
    <col min="11" max="12" width="14.140625" style="61" customWidth="1"/>
    <col min="13" max="16384" width="8.5703125" style="61"/>
  </cols>
  <sheetData>
    <row r="1" spans="1:12" ht="40.5" customHeight="1" x14ac:dyDescent="0.2">
      <c r="A1" s="189" t="s">
        <v>28</v>
      </c>
      <c r="B1" s="82" t="s">
        <v>1</v>
      </c>
      <c r="C1" s="45" t="s">
        <v>8</v>
      </c>
      <c r="D1" s="167" t="s">
        <v>1</v>
      </c>
      <c r="E1" s="168" t="s">
        <v>8</v>
      </c>
      <c r="F1" s="82" t="s">
        <v>1</v>
      </c>
      <c r="G1" s="141" t="s">
        <v>8</v>
      </c>
      <c r="H1" s="82" t="s">
        <v>1</v>
      </c>
      <c r="I1" s="141" t="s">
        <v>8</v>
      </c>
      <c r="J1" s="82" t="s">
        <v>1</v>
      </c>
      <c r="K1" s="141" t="s">
        <v>8</v>
      </c>
      <c r="L1" s="172"/>
    </row>
    <row r="2" spans="1:12" ht="16.5" thickBot="1" x14ac:dyDescent="0.3">
      <c r="A2" s="190"/>
      <c r="B2" s="82" t="s">
        <v>13</v>
      </c>
      <c r="C2" s="45" t="s">
        <v>13</v>
      </c>
      <c r="D2" s="56" t="s">
        <v>14</v>
      </c>
      <c r="E2" s="56" t="s">
        <v>14</v>
      </c>
      <c r="F2" s="100" t="s">
        <v>296</v>
      </c>
      <c r="G2" s="157" t="s">
        <v>296</v>
      </c>
      <c r="H2" s="100" t="s">
        <v>362</v>
      </c>
      <c r="I2" s="100" t="s">
        <v>362</v>
      </c>
      <c r="J2" s="100" t="s">
        <v>366</v>
      </c>
      <c r="K2" s="100" t="s">
        <v>366</v>
      </c>
      <c r="L2" s="173"/>
    </row>
    <row r="3" spans="1:12" x14ac:dyDescent="0.2">
      <c r="A3" s="54"/>
      <c r="B3" s="25"/>
      <c r="C3" s="54"/>
      <c r="D3" s="54"/>
      <c r="E3" s="54"/>
      <c r="F3" s="54"/>
      <c r="G3" s="158"/>
      <c r="H3" s="54"/>
      <c r="I3" s="54"/>
      <c r="J3" s="54"/>
      <c r="K3" s="54"/>
      <c r="L3" s="174"/>
    </row>
    <row r="4" spans="1:12" s="9" customFormat="1" ht="15.75" x14ac:dyDescent="0.2">
      <c r="A4" s="101" t="s">
        <v>318</v>
      </c>
      <c r="B4" s="103"/>
      <c r="C4" s="102"/>
      <c r="D4" s="102"/>
      <c r="E4" s="102"/>
      <c r="F4" s="102"/>
      <c r="G4" s="159"/>
      <c r="H4" s="102"/>
      <c r="I4" s="102"/>
      <c r="J4" s="102"/>
      <c r="K4" s="102"/>
      <c r="L4" s="175"/>
    </row>
    <row r="5" spans="1:12" s="9" customFormat="1" x14ac:dyDescent="0.2">
      <c r="A5" s="102" t="s">
        <v>335</v>
      </c>
      <c r="B5" s="104">
        <v>218.06966000000003</v>
      </c>
      <c r="C5" s="105">
        <v>6.2199999999999998E-2</v>
      </c>
      <c r="D5" s="104">
        <f>+B5*(1+E5)</f>
        <v>249.88602339400001</v>
      </c>
      <c r="E5" s="105">
        <v>0.1459</v>
      </c>
      <c r="F5" s="104">
        <f>+D5*(1+G55)</f>
        <v>268.55250934153179</v>
      </c>
      <c r="G5" s="105">
        <v>7.4700000000000003E-2</v>
      </c>
      <c r="H5" s="104">
        <f>+F5*(1+I55)</f>
        <v>308.83538574276156</v>
      </c>
      <c r="I5" s="132">
        <v>0.15</v>
      </c>
      <c r="J5" s="104">
        <f>+H5*(1+K55)</f>
        <v>355.16069360417578</v>
      </c>
      <c r="K5" s="132">
        <v>0.15</v>
      </c>
      <c r="L5" s="176"/>
    </row>
    <row r="6" spans="1:12" s="9" customFormat="1" x14ac:dyDescent="0.2">
      <c r="A6" s="102" t="s">
        <v>317</v>
      </c>
      <c r="B6" s="104">
        <v>352.97968200000003</v>
      </c>
      <c r="C6" s="105">
        <v>6.2199999999999998E-2</v>
      </c>
      <c r="D6" s="104">
        <f>+B6*(1+E6)</f>
        <v>404.47941760380002</v>
      </c>
      <c r="E6" s="105">
        <v>0.1459</v>
      </c>
      <c r="F6" s="104">
        <f>+D6*(1+G56)</f>
        <v>404.47941760380002</v>
      </c>
      <c r="G6" s="105">
        <v>7.4700000000000003E-2</v>
      </c>
      <c r="H6" s="104">
        <f>+F6*(1+I56)</f>
        <v>404.47941760380002</v>
      </c>
      <c r="I6" s="132">
        <v>0.15</v>
      </c>
      <c r="J6" s="104">
        <f>+H6*(1+K56)</f>
        <v>404.47941760380002</v>
      </c>
      <c r="K6" s="132">
        <v>0.15</v>
      </c>
      <c r="L6" s="176"/>
    </row>
    <row r="7" spans="1:12" s="9" customFormat="1" x14ac:dyDescent="0.2">
      <c r="A7" s="102"/>
      <c r="B7" s="106"/>
      <c r="C7" s="105"/>
      <c r="D7" s="106"/>
      <c r="E7" s="105"/>
      <c r="F7" s="106"/>
      <c r="G7" s="105"/>
      <c r="H7" s="106"/>
      <c r="I7" s="105"/>
      <c r="J7" s="106"/>
      <c r="K7" s="105"/>
      <c r="L7" s="177"/>
    </row>
    <row r="8" spans="1:12" s="9" customFormat="1" x14ac:dyDescent="0.2">
      <c r="A8" s="102"/>
      <c r="B8" s="106"/>
      <c r="C8" s="105"/>
      <c r="D8" s="106"/>
      <c r="E8" s="105"/>
      <c r="F8" s="106"/>
      <c r="G8" s="105"/>
      <c r="H8" s="106"/>
      <c r="I8" s="105"/>
      <c r="J8" s="106"/>
      <c r="K8" s="105"/>
      <c r="L8" s="177"/>
    </row>
    <row r="9" spans="1:12" s="9" customFormat="1" x14ac:dyDescent="0.2">
      <c r="A9" s="102"/>
      <c r="B9" s="106"/>
      <c r="C9" s="105"/>
      <c r="D9" s="107"/>
      <c r="E9" s="108"/>
      <c r="F9" s="107"/>
      <c r="G9" s="105"/>
      <c r="H9" s="107"/>
      <c r="I9" s="108"/>
      <c r="J9" s="107"/>
      <c r="K9" s="108"/>
      <c r="L9" s="178"/>
    </row>
    <row r="10" spans="1:12" s="9" customFormat="1" x14ac:dyDescent="0.2">
      <c r="A10" s="102" t="s">
        <v>344</v>
      </c>
      <c r="B10" s="106">
        <v>149.07</v>
      </c>
      <c r="C10" s="105">
        <v>6.2199999999999998E-2</v>
      </c>
      <c r="D10" s="106">
        <f t="shared" ref="D10:D11" si="0">+B10*(1+E10)</f>
        <v>170.81931299999999</v>
      </c>
      <c r="E10" s="105">
        <v>0.1459</v>
      </c>
      <c r="F10" s="106">
        <f>+D10*(1+G10)</f>
        <v>183.57951568109999</v>
      </c>
      <c r="G10" s="105">
        <v>7.4700000000000003E-2</v>
      </c>
      <c r="H10" s="106">
        <f>+F10*(1+I10)</f>
        <v>211.11644303326497</v>
      </c>
      <c r="I10" s="132">
        <v>0.15</v>
      </c>
      <c r="J10" s="106">
        <f>+H10*(1+K10)</f>
        <v>242.78390948825469</v>
      </c>
      <c r="K10" s="132">
        <v>0.15</v>
      </c>
      <c r="L10" s="176"/>
    </row>
    <row r="11" spans="1:12" s="9" customFormat="1" x14ac:dyDescent="0.2">
      <c r="A11" s="102" t="s">
        <v>345</v>
      </c>
      <c r="B11" s="106">
        <v>200.41</v>
      </c>
      <c r="C11" s="105">
        <v>6.2199999999999998E-2</v>
      </c>
      <c r="D11" s="106">
        <f t="shared" si="0"/>
        <v>229.64981899999998</v>
      </c>
      <c r="E11" s="105">
        <v>0.1459</v>
      </c>
      <c r="F11" s="106">
        <f>+D11*(1+G11)</f>
        <v>246.80466047929997</v>
      </c>
      <c r="G11" s="105">
        <v>7.4700000000000003E-2</v>
      </c>
      <c r="H11" s="106">
        <f>+F11*(1+I11)</f>
        <v>283.82535955119494</v>
      </c>
      <c r="I11" s="132">
        <v>0.15</v>
      </c>
      <c r="J11" s="106">
        <f>+H11*(1+K11)</f>
        <v>326.39916348387413</v>
      </c>
      <c r="K11" s="132">
        <v>0.15</v>
      </c>
      <c r="L11" s="176"/>
    </row>
    <row r="12" spans="1:12" s="9" customFormat="1" x14ac:dyDescent="0.2">
      <c r="A12" s="102"/>
      <c r="B12" s="109"/>
      <c r="C12" s="105"/>
      <c r="D12" s="109"/>
      <c r="E12" s="105"/>
      <c r="F12" s="109"/>
      <c r="G12" s="105"/>
      <c r="H12" s="109"/>
      <c r="I12" s="105"/>
      <c r="J12" s="109"/>
      <c r="K12" s="105"/>
      <c r="L12" s="177"/>
    </row>
    <row r="13" spans="1:12" s="9" customFormat="1" x14ac:dyDescent="0.2">
      <c r="A13" s="102"/>
      <c r="B13" s="109"/>
      <c r="C13" s="105"/>
      <c r="D13" s="109"/>
      <c r="E13" s="105"/>
      <c r="F13" s="109"/>
      <c r="G13" s="105"/>
      <c r="H13" s="109"/>
      <c r="I13" s="105"/>
      <c r="J13" s="109"/>
      <c r="K13" s="105"/>
      <c r="L13" s="177"/>
    </row>
    <row r="14" spans="1:12" s="9" customFormat="1" ht="15.75" x14ac:dyDescent="0.25">
      <c r="A14" s="110" t="s">
        <v>326</v>
      </c>
      <c r="B14" s="106"/>
      <c r="C14" s="105"/>
      <c r="D14" s="102"/>
      <c r="E14" s="102"/>
      <c r="F14" s="102"/>
      <c r="G14" s="159"/>
      <c r="H14" s="102"/>
      <c r="I14" s="102"/>
      <c r="J14" s="102"/>
      <c r="K14" s="102"/>
      <c r="L14" s="175"/>
    </row>
    <row r="15" spans="1:12" s="9" customFormat="1" x14ac:dyDescent="0.2">
      <c r="A15" s="102" t="s">
        <v>327</v>
      </c>
      <c r="B15" s="104">
        <v>352.97968200000003</v>
      </c>
      <c r="C15" s="105">
        <v>6.2199999999999998E-2</v>
      </c>
      <c r="D15" s="106">
        <f t="shared" ref="D15:D16" si="1">+B15*(1+E15)</f>
        <v>404.47941760380002</v>
      </c>
      <c r="E15" s="105">
        <v>0.1459</v>
      </c>
      <c r="F15" s="106">
        <f>+D15*(1+G15)</f>
        <v>434.69403009880386</v>
      </c>
      <c r="G15" s="105">
        <v>7.4700000000000003E-2</v>
      </c>
      <c r="H15" s="106">
        <f>+F15*(1+I15)</f>
        <v>499.89813461362439</v>
      </c>
      <c r="I15" s="132">
        <v>0.15</v>
      </c>
      <c r="J15" s="106">
        <f>+H15*(1+K15)</f>
        <v>574.88285480566799</v>
      </c>
      <c r="K15" s="132">
        <v>0.15</v>
      </c>
      <c r="L15" s="176"/>
    </row>
    <row r="16" spans="1:12" s="9" customFormat="1" x14ac:dyDescent="0.2">
      <c r="A16" s="102" t="s">
        <v>328</v>
      </c>
      <c r="B16" s="106">
        <v>207.861918</v>
      </c>
      <c r="C16" s="105">
        <v>6.2199999999999998E-2</v>
      </c>
      <c r="D16" s="106">
        <f t="shared" si="1"/>
        <v>238.18897183619998</v>
      </c>
      <c r="E16" s="105">
        <v>0.1459</v>
      </c>
      <c r="F16" s="106">
        <f>+D16*(1+G16)</f>
        <v>255.9816880323641</v>
      </c>
      <c r="G16" s="105">
        <v>7.4700000000000003E-2</v>
      </c>
      <c r="H16" s="106">
        <f>+F16*(1+I16)</f>
        <v>294.37894123721867</v>
      </c>
      <c r="I16" s="132">
        <v>0.15</v>
      </c>
      <c r="J16" s="106">
        <f>+H16*(1+K16)</f>
        <v>338.53578242280145</v>
      </c>
      <c r="K16" s="132">
        <v>0.15</v>
      </c>
      <c r="L16" s="176"/>
    </row>
    <row r="17" spans="1:12" s="9" customFormat="1" x14ac:dyDescent="0.2">
      <c r="A17" s="102"/>
      <c r="B17" s="106"/>
      <c r="C17" s="105"/>
      <c r="D17" s="102"/>
      <c r="E17" s="102"/>
      <c r="F17" s="102"/>
      <c r="G17" s="159"/>
      <c r="H17" s="102"/>
      <c r="I17" s="102"/>
      <c r="J17" s="102"/>
      <c r="K17" s="102"/>
      <c r="L17" s="175"/>
    </row>
    <row r="18" spans="1:12" s="9" customFormat="1" ht="15.75" x14ac:dyDescent="0.25">
      <c r="A18" s="110" t="s">
        <v>329</v>
      </c>
      <c r="B18" s="106"/>
      <c r="C18" s="105"/>
      <c r="D18" s="102"/>
      <c r="E18" s="102"/>
      <c r="F18" s="102"/>
      <c r="G18" s="159"/>
      <c r="H18" s="102"/>
      <c r="I18" s="102"/>
      <c r="J18" s="102"/>
      <c r="K18" s="102"/>
      <c r="L18" s="175"/>
    </row>
    <row r="19" spans="1:12" s="9" customFormat="1" x14ac:dyDescent="0.2">
      <c r="A19" s="102" t="s">
        <v>327</v>
      </c>
      <c r="B19" s="104">
        <v>360.30886199999998</v>
      </c>
      <c r="C19" s="105">
        <v>6.2199999999999998E-2</v>
      </c>
      <c r="D19" s="106">
        <f t="shared" ref="D19:D20" si="2">+B19*(1+E19)</f>
        <v>412.87792496579993</v>
      </c>
      <c r="E19" s="105">
        <v>0.1459</v>
      </c>
      <c r="F19" s="106">
        <f>+D19*(1+G19)</f>
        <v>443.71990596074517</v>
      </c>
      <c r="G19" s="105">
        <v>7.4700000000000003E-2</v>
      </c>
      <c r="H19" s="106">
        <f>+F19*(1+I19)</f>
        <v>510.27789185485688</v>
      </c>
      <c r="I19" s="132">
        <v>0.15</v>
      </c>
      <c r="J19" s="106">
        <f>+H19*(1+K19)</f>
        <v>586.81957563308538</v>
      </c>
      <c r="K19" s="132">
        <v>0.15</v>
      </c>
      <c r="L19" s="176"/>
    </row>
    <row r="20" spans="1:12" s="9" customFormat="1" x14ac:dyDescent="0.2">
      <c r="A20" s="102" t="s">
        <v>328</v>
      </c>
      <c r="B20" s="106">
        <v>185.64069400000002</v>
      </c>
      <c r="C20" s="105">
        <v>6.2199999999999998E-2</v>
      </c>
      <c r="D20" s="106">
        <f t="shared" si="2"/>
        <v>212.7256712546</v>
      </c>
      <c r="E20" s="105">
        <v>0.1459</v>
      </c>
      <c r="F20" s="106">
        <f>+D20*(1+G20)</f>
        <v>228.61627889731861</v>
      </c>
      <c r="G20" s="105">
        <v>7.4700000000000003E-2</v>
      </c>
      <c r="H20" s="106">
        <f>+F20*(1+I20)</f>
        <v>262.90872073191639</v>
      </c>
      <c r="I20" s="132">
        <v>0.15</v>
      </c>
      <c r="J20" s="106">
        <f>+H20*(1+K20)</f>
        <v>302.34502884170382</v>
      </c>
      <c r="K20" s="132">
        <v>0.15</v>
      </c>
      <c r="L20" s="176"/>
    </row>
    <row r="21" spans="1:12" s="9" customFormat="1" x14ac:dyDescent="0.2">
      <c r="A21" s="102"/>
      <c r="B21" s="106"/>
      <c r="C21" s="105"/>
      <c r="D21" s="102"/>
      <c r="E21" s="102"/>
      <c r="F21" s="102"/>
      <c r="G21" s="159"/>
      <c r="H21" s="102"/>
      <c r="I21" s="102"/>
      <c r="J21" s="102"/>
      <c r="K21" s="102"/>
      <c r="L21" s="175"/>
    </row>
    <row r="22" spans="1:12" s="14" customFormat="1" ht="15.75" x14ac:dyDescent="0.25">
      <c r="A22" s="110" t="s">
        <v>330</v>
      </c>
      <c r="B22" s="106"/>
      <c r="C22" s="111"/>
      <c r="D22" s="110"/>
      <c r="E22" s="110"/>
      <c r="F22" s="110"/>
      <c r="G22" s="171"/>
      <c r="H22" s="110"/>
      <c r="I22" s="110"/>
      <c r="J22" s="110"/>
      <c r="K22" s="110"/>
      <c r="L22" s="131"/>
    </row>
    <row r="23" spans="1:12" s="14" customFormat="1" ht="15.75" x14ac:dyDescent="0.25">
      <c r="A23" s="102" t="s">
        <v>327</v>
      </c>
      <c r="B23" s="104">
        <v>660.57155799999998</v>
      </c>
      <c r="C23" s="105">
        <v>6.2199999999999998E-2</v>
      </c>
      <c r="D23" s="106">
        <f t="shared" ref="D23:D24" si="3">+B23*(1+E23)</f>
        <v>756.94894831219995</v>
      </c>
      <c r="E23" s="105">
        <v>0.1459</v>
      </c>
      <c r="F23" s="106">
        <f>+D23*(1+G23)</f>
        <v>813.49303475112129</v>
      </c>
      <c r="G23" s="105">
        <v>7.4700000000000003E-2</v>
      </c>
      <c r="H23" s="106">
        <f>+F23*(1+I23)</f>
        <v>935.51698996378946</v>
      </c>
      <c r="I23" s="132">
        <v>0.15</v>
      </c>
      <c r="J23" s="106">
        <f>+H23*(1+K23)</f>
        <v>1075.8445384583579</v>
      </c>
      <c r="K23" s="132">
        <v>0.15</v>
      </c>
      <c r="L23" s="176"/>
    </row>
    <row r="24" spans="1:12" s="9" customFormat="1" x14ac:dyDescent="0.2">
      <c r="A24" s="102" t="s">
        <v>328</v>
      </c>
      <c r="B24" s="106">
        <v>189.64518799999999</v>
      </c>
      <c r="C24" s="105">
        <v>6.2199999999999998E-2</v>
      </c>
      <c r="D24" s="106">
        <f t="shared" si="3"/>
        <v>217.31442092919997</v>
      </c>
      <c r="E24" s="105">
        <v>0.1459</v>
      </c>
      <c r="F24" s="106">
        <f>+D24*(1+G24)</f>
        <v>233.54780817261121</v>
      </c>
      <c r="G24" s="105">
        <v>7.4700000000000003E-2</v>
      </c>
      <c r="H24" s="106">
        <f>+F24*(1+I24)</f>
        <v>268.57997939850287</v>
      </c>
      <c r="I24" s="132">
        <v>0.15</v>
      </c>
      <c r="J24" s="106">
        <f>+H24*(1+K24)</f>
        <v>308.86697630827825</v>
      </c>
      <c r="K24" s="132">
        <v>0.15</v>
      </c>
      <c r="L24" s="176"/>
    </row>
    <row r="25" spans="1:12" s="9" customFormat="1" x14ac:dyDescent="0.2">
      <c r="A25" s="102"/>
      <c r="B25" s="106"/>
      <c r="C25" s="105"/>
      <c r="D25" s="102"/>
      <c r="E25" s="102"/>
      <c r="F25" s="102"/>
      <c r="G25" s="159"/>
      <c r="H25" s="102"/>
      <c r="I25" s="102"/>
      <c r="J25" s="102"/>
      <c r="K25" s="102"/>
      <c r="L25" s="175"/>
    </row>
    <row r="26" spans="1:12" s="9" customFormat="1" ht="15.75" x14ac:dyDescent="0.25">
      <c r="A26" s="110" t="s">
        <v>331</v>
      </c>
      <c r="B26" s="106"/>
      <c r="C26" s="105"/>
      <c r="D26" s="102"/>
      <c r="E26" s="102"/>
      <c r="F26" s="102"/>
      <c r="G26" s="159"/>
      <c r="H26" s="102"/>
      <c r="I26" s="102"/>
      <c r="J26" s="102"/>
      <c r="K26" s="102"/>
      <c r="L26" s="175"/>
    </row>
    <row r="27" spans="1:12" s="9" customFormat="1" x14ac:dyDescent="0.2">
      <c r="A27" s="102" t="s">
        <v>327</v>
      </c>
      <c r="B27" s="104">
        <v>360.30886199999998</v>
      </c>
      <c r="C27" s="105">
        <v>6.2199999999999998E-2</v>
      </c>
      <c r="D27" s="106">
        <f t="shared" ref="D27:D28" si="4">+B27*(1+E27)</f>
        <v>412.87792496579993</v>
      </c>
      <c r="E27" s="105">
        <v>0.1459</v>
      </c>
      <c r="F27" s="106">
        <f>+D27*(1+G27)</f>
        <v>443.71990596074517</v>
      </c>
      <c r="G27" s="105">
        <v>7.4700000000000003E-2</v>
      </c>
      <c r="H27" s="106">
        <f>+F27*(1+I27)</f>
        <v>510.27789185485688</v>
      </c>
      <c r="I27" s="132">
        <v>0.15</v>
      </c>
      <c r="J27" s="106">
        <f>+H27*(1+K27)</f>
        <v>586.81957563308538</v>
      </c>
      <c r="K27" s="132">
        <v>0.15</v>
      </c>
      <c r="L27" s="176"/>
    </row>
    <row r="28" spans="1:12" s="9" customFormat="1" x14ac:dyDescent="0.2">
      <c r="A28" s="102" t="s">
        <v>328</v>
      </c>
      <c r="B28" s="106">
        <v>185.64069400000002</v>
      </c>
      <c r="C28" s="105">
        <v>6.2199999999999998E-2</v>
      </c>
      <c r="D28" s="106">
        <f t="shared" si="4"/>
        <v>212.7256712546</v>
      </c>
      <c r="E28" s="105">
        <v>0.1459</v>
      </c>
      <c r="F28" s="106">
        <f>+D28*(1+G28)</f>
        <v>228.61627889731861</v>
      </c>
      <c r="G28" s="105">
        <v>7.4700000000000003E-2</v>
      </c>
      <c r="H28" s="106">
        <f>+F28*(1+I28)</f>
        <v>262.90872073191639</v>
      </c>
      <c r="I28" s="132">
        <v>0.15</v>
      </c>
      <c r="J28" s="106">
        <f>+H28*(1+K28)</f>
        <v>302.34502884170382</v>
      </c>
      <c r="K28" s="132">
        <v>0.15</v>
      </c>
      <c r="L28" s="176"/>
    </row>
    <row r="29" spans="1:12" s="9" customFormat="1" x14ac:dyDescent="0.2">
      <c r="A29" s="102"/>
      <c r="B29" s="106"/>
      <c r="C29" s="105"/>
      <c r="D29" s="102"/>
      <c r="E29" s="102"/>
      <c r="F29" s="102"/>
      <c r="G29" s="159"/>
      <c r="H29" s="102"/>
      <c r="I29" s="102"/>
      <c r="J29" s="102"/>
      <c r="K29" s="102"/>
      <c r="L29" s="175"/>
    </row>
    <row r="30" spans="1:12" s="9" customFormat="1" ht="15.75" x14ac:dyDescent="0.25">
      <c r="A30" s="110" t="s">
        <v>332</v>
      </c>
      <c r="B30" s="106"/>
      <c r="C30" s="105"/>
      <c r="D30" s="102"/>
      <c r="E30" s="102"/>
      <c r="F30" s="102"/>
      <c r="G30" s="159"/>
      <c r="H30" s="102"/>
      <c r="I30" s="102"/>
      <c r="J30" s="102"/>
      <c r="K30" s="102"/>
      <c r="L30" s="175"/>
    </row>
    <row r="31" spans="1:12" s="9" customFormat="1" x14ac:dyDescent="0.2">
      <c r="A31" s="102" t="s">
        <v>327</v>
      </c>
      <c r="B31" s="104">
        <v>480.41181599999999</v>
      </c>
      <c r="C31" s="105">
        <v>6.2199999999999998E-2</v>
      </c>
      <c r="D31" s="106">
        <f t="shared" ref="D31:D32" si="5">+B31*(1+E31)</f>
        <v>550.50389995439991</v>
      </c>
      <c r="E31" s="105">
        <v>0.1459</v>
      </c>
      <c r="F31" s="106">
        <f>+D31*(1+G31)</f>
        <v>591.62654128099359</v>
      </c>
      <c r="G31" s="105">
        <v>7.4700000000000003E-2</v>
      </c>
      <c r="H31" s="106">
        <f>+F31*(1+I31)</f>
        <v>680.37052247314261</v>
      </c>
      <c r="I31" s="132">
        <v>0.15</v>
      </c>
      <c r="J31" s="106">
        <f>+H31*(1+K31)</f>
        <v>782.42610084411399</v>
      </c>
      <c r="K31" s="132">
        <v>0.15</v>
      </c>
      <c r="L31" s="176"/>
    </row>
    <row r="32" spans="1:12" s="9" customFormat="1" x14ac:dyDescent="0.2">
      <c r="A32" s="102" t="s">
        <v>328</v>
      </c>
      <c r="B32" s="106">
        <v>180.15974200000002</v>
      </c>
      <c r="C32" s="105">
        <v>6.2199999999999998E-2</v>
      </c>
      <c r="D32" s="106">
        <f t="shared" si="5"/>
        <v>206.4450483578</v>
      </c>
      <c r="E32" s="105">
        <v>0.1459</v>
      </c>
      <c r="F32" s="106">
        <f>+D32*(1+G32)</f>
        <v>221.86649347012766</v>
      </c>
      <c r="G32" s="105">
        <v>7.4700000000000003E-2</v>
      </c>
      <c r="H32" s="106">
        <f>+F32*(1+I32)</f>
        <v>255.14646749064678</v>
      </c>
      <c r="I32" s="132">
        <v>0.15</v>
      </c>
      <c r="J32" s="106">
        <f>+H32*(1+K32)</f>
        <v>293.41843761424377</v>
      </c>
      <c r="K32" s="132">
        <v>0.15</v>
      </c>
      <c r="L32" s="176"/>
    </row>
    <row r="33" spans="1:12" s="9" customFormat="1" x14ac:dyDescent="0.2">
      <c r="A33" s="102"/>
      <c r="B33" s="106"/>
      <c r="C33" s="105"/>
      <c r="D33" s="102"/>
      <c r="E33" s="102"/>
      <c r="F33" s="102"/>
      <c r="G33" s="159"/>
      <c r="H33" s="102"/>
      <c r="I33" s="102"/>
      <c r="J33" s="102"/>
      <c r="K33" s="102"/>
      <c r="L33" s="175"/>
    </row>
    <row r="34" spans="1:12" s="9" customFormat="1" ht="15.75" x14ac:dyDescent="0.25">
      <c r="A34" s="110" t="s">
        <v>333</v>
      </c>
      <c r="B34" s="106"/>
      <c r="C34" s="105"/>
      <c r="D34" s="102"/>
      <c r="E34" s="102"/>
      <c r="F34" s="102"/>
      <c r="G34" s="159"/>
      <c r="H34" s="102"/>
      <c r="I34" s="102"/>
      <c r="J34" s="102"/>
      <c r="K34" s="102"/>
      <c r="L34" s="175"/>
    </row>
    <row r="35" spans="1:12" s="9" customFormat="1" x14ac:dyDescent="0.2">
      <c r="A35" s="102" t="s">
        <v>327</v>
      </c>
      <c r="B35" s="104">
        <v>720.61772399999995</v>
      </c>
      <c r="C35" s="105">
        <v>6.2199999999999998E-2</v>
      </c>
      <c r="D35" s="106">
        <f t="shared" ref="D35:D36" si="6">+B35*(1+E35)</f>
        <v>825.75584993159987</v>
      </c>
      <c r="E35" s="105">
        <v>0.1459</v>
      </c>
      <c r="F35" s="106">
        <f>+D35*(1+G35)</f>
        <v>887.43981192149033</v>
      </c>
      <c r="G35" s="105">
        <v>7.4700000000000003E-2</v>
      </c>
      <c r="H35" s="106">
        <f>+F35*(1+I35)</f>
        <v>1020.5557837097138</v>
      </c>
      <c r="I35" s="132">
        <v>0.15</v>
      </c>
      <c r="J35" s="106">
        <f>+H35*(1+K35)</f>
        <v>1173.6391512661708</v>
      </c>
      <c r="K35" s="132">
        <v>0.15</v>
      </c>
      <c r="L35" s="176"/>
    </row>
    <row r="36" spans="1:12" s="9" customFormat="1" x14ac:dyDescent="0.2">
      <c r="A36" s="102" t="s">
        <v>328</v>
      </c>
      <c r="B36" s="106">
        <v>177.71668200000002</v>
      </c>
      <c r="C36" s="105">
        <v>6.2199999999999998E-2</v>
      </c>
      <c r="D36" s="106">
        <f t="shared" si="6"/>
        <v>203.64554590380001</v>
      </c>
      <c r="E36" s="105">
        <v>0.1459</v>
      </c>
      <c r="F36" s="106">
        <f>+D36*(1+G36)</f>
        <v>218.85786818281386</v>
      </c>
      <c r="G36" s="105">
        <v>7.4700000000000003E-2</v>
      </c>
      <c r="H36" s="106">
        <f>+F36*(1+I36)</f>
        <v>251.68654841023593</v>
      </c>
      <c r="I36" s="132">
        <v>0.15</v>
      </c>
      <c r="J36" s="106">
        <f>+H36*(1+K36)</f>
        <v>289.43953067177131</v>
      </c>
      <c r="K36" s="132">
        <v>0.15</v>
      </c>
      <c r="L36" s="176"/>
    </row>
    <row r="37" spans="1:12" s="9" customFormat="1" x14ac:dyDescent="0.2">
      <c r="A37" s="102"/>
      <c r="B37" s="106"/>
      <c r="C37" s="105"/>
      <c r="D37" s="109"/>
      <c r="E37" s="108"/>
      <c r="F37" s="109"/>
      <c r="G37" s="105"/>
      <c r="H37" s="109"/>
      <c r="I37" s="108"/>
      <c r="J37" s="109"/>
      <c r="K37" s="108"/>
      <c r="L37" s="178"/>
    </row>
    <row r="38" spans="1:12" s="9" customFormat="1" ht="15.75" x14ac:dyDescent="0.25">
      <c r="A38" s="110" t="s">
        <v>323</v>
      </c>
      <c r="B38" s="106"/>
      <c r="C38" s="105"/>
      <c r="D38" s="109"/>
      <c r="E38" s="112"/>
      <c r="F38" s="109"/>
      <c r="G38" s="169"/>
      <c r="H38" s="109"/>
      <c r="I38" s="112"/>
      <c r="J38" s="109"/>
      <c r="K38" s="112"/>
      <c r="L38" s="179"/>
    </row>
    <row r="39" spans="1:12" s="9" customFormat="1" ht="31.5" x14ac:dyDescent="0.25">
      <c r="A39" s="113" t="s">
        <v>336</v>
      </c>
      <c r="B39" s="106"/>
      <c r="C39" s="105"/>
      <c r="D39" s="109"/>
      <c r="E39" s="112"/>
      <c r="F39" s="109"/>
      <c r="G39" s="169"/>
      <c r="H39" s="109"/>
      <c r="I39" s="112"/>
      <c r="J39" s="109"/>
      <c r="K39" s="112"/>
      <c r="L39" s="179"/>
    </row>
    <row r="40" spans="1:12" s="9" customFormat="1" x14ac:dyDescent="0.2">
      <c r="A40" s="102" t="s">
        <v>324</v>
      </c>
      <c r="B40" s="102"/>
      <c r="C40" s="105"/>
      <c r="D40" s="104">
        <v>2459.94</v>
      </c>
      <c r="E40" s="169">
        <v>0.1459</v>
      </c>
      <c r="F40" s="106">
        <f>+D40*(1+G40)</f>
        <v>2643.6975179999999</v>
      </c>
      <c r="G40" s="169">
        <v>7.4700000000000003E-2</v>
      </c>
      <c r="H40" s="106">
        <f>+F40*(1+I40)</f>
        <v>3040.2521456999998</v>
      </c>
      <c r="I40" s="132">
        <v>0.15</v>
      </c>
      <c r="J40" s="106">
        <f>+H40*(1+K40)</f>
        <v>3496.2899675549993</v>
      </c>
      <c r="K40" s="132">
        <v>0.15</v>
      </c>
      <c r="L40" s="176"/>
    </row>
    <row r="41" spans="1:12" s="9" customFormat="1" x14ac:dyDescent="0.2">
      <c r="A41" s="33" t="s">
        <v>338</v>
      </c>
      <c r="C41" s="105"/>
      <c r="D41" s="106">
        <v>207.86</v>
      </c>
      <c r="E41" s="169">
        <v>0.1459</v>
      </c>
      <c r="F41" s="106">
        <f>+D41*(1+G41)</f>
        <v>223.38714200000001</v>
      </c>
      <c r="G41" s="105">
        <v>7.4700000000000003E-2</v>
      </c>
      <c r="H41" s="106">
        <f>+F41*(1+I41)</f>
        <v>256.89521329999997</v>
      </c>
      <c r="I41" s="132">
        <v>0.15</v>
      </c>
      <c r="J41" s="106">
        <f>+H41*(1+K41)</f>
        <v>295.42949529499992</v>
      </c>
      <c r="K41" s="132">
        <v>0.15</v>
      </c>
      <c r="L41" s="176"/>
    </row>
    <row r="42" spans="1:12" s="9" customFormat="1" x14ac:dyDescent="0.2">
      <c r="A42" s="33"/>
      <c r="B42" s="106"/>
      <c r="C42" s="105"/>
      <c r="D42" s="109"/>
      <c r="E42" s="105"/>
      <c r="F42" s="109"/>
      <c r="G42" s="105"/>
      <c r="H42" s="109"/>
      <c r="I42" s="105"/>
      <c r="J42" s="109"/>
      <c r="K42" s="105"/>
      <c r="L42" s="177"/>
    </row>
    <row r="43" spans="1:12" s="9" customFormat="1" ht="15.75" x14ac:dyDescent="0.25">
      <c r="A43" s="110" t="s">
        <v>323</v>
      </c>
      <c r="B43" s="106"/>
      <c r="C43" s="105"/>
      <c r="D43" s="109"/>
      <c r="E43" s="112"/>
      <c r="F43" s="109"/>
      <c r="G43" s="169"/>
      <c r="H43" s="109"/>
      <c r="I43" s="112"/>
      <c r="J43" s="109"/>
      <c r="K43" s="112"/>
      <c r="L43" s="179"/>
    </row>
    <row r="44" spans="1:12" s="9" customFormat="1" ht="31.5" x14ac:dyDescent="0.25">
      <c r="A44" s="113" t="s">
        <v>337</v>
      </c>
      <c r="B44" s="106"/>
      <c r="C44" s="105"/>
      <c r="D44" s="109"/>
      <c r="E44" s="112"/>
      <c r="F44" s="109"/>
      <c r="G44" s="169"/>
      <c r="H44" s="109"/>
      <c r="I44" s="112"/>
      <c r="J44" s="109"/>
      <c r="K44" s="112"/>
      <c r="L44" s="179"/>
    </row>
    <row r="45" spans="1:12" s="9" customFormat="1" x14ac:dyDescent="0.2">
      <c r="A45" s="102" t="s">
        <v>324</v>
      </c>
      <c r="B45" s="102"/>
      <c r="C45" s="105"/>
      <c r="D45" s="104">
        <v>4104.3</v>
      </c>
      <c r="E45" s="112"/>
      <c r="F45" s="104">
        <v>4104.3</v>
      </c>
      <c r="G45" s="105">
        <v>7.4700000000000003E-2</v>
      </c>
      <c r="H45" s="104">
        <v>4104.3</v>
      </c>
      <c r="I45" s="132">
        <v>0.15</v>
      </c>
      <c r="J45" s="104">
        <v>4104.3</v>
      </c>
      <c r="K45" s="132">
        <v>0.15</v>
      </c>
      <c r="L45" s="176"/>
    </row>
    <row r="46" spans="1:12" s="9" customFormat="1" x14ac:dyDescent="0.2">
      <c r="A46" s="33" t="s">
        <v>338</v>
      </c>
      <c r="C46" s="105"/>
      <c r="D46" s="106">
        <v>300</v>
      </c>
      <c r="E46" s="105"/>
      <c r="F46" s="106">
        <v>300</v>
      </c>
      <c r="G46" s="105">
        <v>7.4700000000000003E-2</v>
      </c>
      <c r="H46" s="104">
        <v>4104.3</v>
      </c>
      <c r="I46" s="132">
        <v>0.15</v>
      </c>
      <c r="J46" s="104">
        <v>4104.3</v>
      </c>
      <c r="K46" s="132">
        <v>0.15</v>
      </c>
      <c r="L46" s="176"/>
    </row>
    <row r="47" spans="1:12" s="9" customFormat="1" x14ac:dyDescent="0.2">
      <c r="A47" s="33" t="s">
        <v>23</v>
      </c>
      <c r="B47" s="106">
        <v>150.91</v>
      </c>
      <c r="C47" s="105">
        <v>6.2199999999999998E-2</v>
      </c>
      <c r="D47" s="109">
        <f>+B47*(1+E47)</f>
        <v>172.92776899999998</v>
      </c>
      <c r="E47" s="105">
        <v>0.1459</v>
      </c>
      <c r="F47" s="109">
        <f>+D47*(1+I47)</f>
        <v>198.86693434999998</v>
      </c>
      <c r="G47" s="105">
        <v>7.4700000000000003E-2</v>
      </c>
      <c r="H47" s="104">
        <v>4104.3</v>
      </c>
      <c r="I47" s="132">
        <v>0.15</v>
      </c>
      <c r="J47" s="104">
        <v>4104.3</v>
      </c>
      <c r="K47" s="132">
        <v>0.15</v>
      </c>
      <c r="L47" s="176"/>
    </row>
    <row r="48" spans="1:12" s="9" customFormat="1" x14ac:dyDescent="0.2">
      <c r="A48" s="33"/>
      <c r="B48" s="106"/>
      <c r="C48" s="105"/>
      <c r="D48" s="109"/>
      <c r="E48" s="105"/>
      <c r="F48" s="109"/>
      <c r="G48" s="105"/>
      <c r="H48" s="109"/>
      <c r="I48" s="105"/>
      <c r="J48" s="109"/>
      <c r="K48" s="105"/>
      <c r="L48" s="177"/>
    </row>
    <row r="49" spans="1:12" s="9" customFormat="1" ht="15.75" x14ac:dyDescent="0.2">
      <c r="A49" s="46" t="s">
        <v>24</v>
      </c>
      <c r="B49" s="106"/>
      <c r="C49" s="105"/>
      <c r="D49" s="109"/>
      <c r="E49" s="108"/>
      <c r="F49" s="109"/>
      <c r="G49" s="105"/>
      <c r="H49" s="109"/>
      <c r="I49" s="108"/>
      <c r="J49" s="109"/>
      <c r="K49" s="108"/>
      <c r="L49" s="178"/>
    </row>
    <row r="50" spans="1:12" s="9" customFormat="1" x14ac:dyDescent="0.2">
      <c r="A50" s="33" t="s">
        <v>339</v>
      </c>
      <c r="B50" s="103">
        <v>1211.71</v>
      </c>
      <c r="C50" s="105">
        <v>6.2199999999999998E-2</v>
      </c>
      <c r="D50" s="106">
        <f>+B50*(1+E50)</f>
        <v>1388.4984889999998</v>
      </c>
      <c r="E50" s="105">
        <v>0.1459</v>
      </c>
      <c r="F50" s="106">
        <f>+D50*(1+G50)</f>
        <v>1492.2193261282998</v>
      </c>
      <c r="G50" s="105">
        <v>7.4700000000000003E-2</v>
      </c>
      <c r="H50" s="106">
        <f>+F50*(1+I50)</f>
        <v>1716.0522250475447</v>
      </c>
      <c r="I50" s="132">
        <v>0.15</v>
      </c>
      <c r="J50" s="106">
        <f>+H50*(1+K50)</f>
        <v>1973.4600588046762</v>
      </c>
      <c r="K50" s="132">
        <v>0.15</v>
      </c>
      <c r="L50" s="176"/>
    </row>
    <row r="51" spans="1:12" s="9" customFormat="1" x14ac:dyDescent="0.2">
      <c r="A51" s="33" t="s">
        <v>21</v>
      </c>
      <c r="B51" s="106">
        <v>184.81</v>
      </c>
      <c r="C51" s="105">
        <v>6.2199999999999998E-2</v>
      </c>
      <c r="D51" s="106">
        <f>+B51*(1+E51)</f>
        <v>211.77377899999999</v>
      </c>
      <c r="E51" s="105">
        <v>0.1459</v>
      </c>
      <c r="F51" s="106">
        <f>+D51*(1+G51)</f>
        <v>227.59328029129998</v>
      </c>
      <c r="G51" s="105">
        <v>7.4700000000000003E-2</v>
      </c>
      <c r="H51" s="106">
        <f t="shared" ref="H51:H52" si="7">+F51*(1+I51)</f>
        <v>261.73227233499495</v>
      </c>
      <c r="I51" s="132">
        <v>0.15</v>
      </c>
      <c r="J51" s="106">
        <f t="shared" ref="J51:J52" si="8">+H51*(1+K51)</f>
        <v>300.99211318524414</v>
      </c>
      <c r="K51" s="132">
        <v>0.15</v>
      </c>
      <c r="L51" s="176"/>
    </row>
    <row r="52" spans="1:12" s="9" customFormat="1" x14ac:dyDescent="0.2">
      <c r="A52" s="33" t="s">
        <v>23</v>
      </c>
      <c r="B52" s="106">
        <v>150.91</v>
      </c>
      <c r="C52" s="105">
        <v>6.2199999999999998E-2</v>
      </c>
      <c r="D52" s="106">
        <f>+B52*(1+E52)</f>
        <v>172.92776899999998</v>
      </c>
      <c r="E52" s="105">
        <v>0.1459</v>
      </c>
      <c r="F52" s="106">
        <f>+D52*(1+G52)</f>
        <v>185.84547334429999</v>
      </c>
      <c r="G52" s="105">
        <v>7.4700000000000003E-2</v>
      </c>
      <c r="H52" s="106">
        <f t="shared" si="7"/>
        <v>213.72229434594496</v>
      </c>
      <c r="I52" s="132">
        <v>0.15</v>
      </c>
      <c r="J52" s="106">
        <f t="shared" si="8"/>
        <v>245.78063849783669</v>
      </c>
      <c r="K52" s="132">
        <v>0.15</v>
      </c>
      <c r="L52" s="176"/>
    </row>
    <row r="53" spans="1:12" s="9" customFormat="1" ht="15.75" x14ac:dyDescent="0.2">
      <c r="A53" s="46" t="s">
        <v>25</v>
      </c>
      <c r="B53" s="106"/>
      <c r="C53" s="105"/>
      <c r="D53" s="109"/>
      <c r="E53" s="108"/>
      <c r="F53" s="109"/>
      <c r="G53" s="105"/>
      <c r="H53" s="109"/>
      <c r="I53" s="108"/>
      <c r="J53" s="109"/>
      <c r="K53" s="108"/>
      <c r="L53" s="178"/>
    </row>
    <row r="54" spans="1:12" s="9" customFormat="1" x14ac:dyDescent="0.2">
      <c r="A54" s="33" t="s">
        <v>325</v>
      </c>
      <c r="B54" s="104">
        <v>491.66051400000003</v>
      </c>
      <c r="C54" s="105">
        <v>6.2199999999999998E-2</v>
      </c>
      <c r="D54" s="104">
        <f>+B54*(1+E54)</f>
        <v>563.39378299259999</v>
      </c>
      <c r="E54" s="105">
        <v>0.1459</v>
      </c>
      <c r="F54" s="104">
        <f>+D54*(1+G54)</f>
        <v>605.47929858214718</v>
      </c>
      <c r="G54" s="105">
        <v>7.4700000000000003E-2</v>
      </c>
      <c r="H54" s="104">
        <f>+F54*(1+I54)</f>
        <v>696.30119336946916</v>
      </c>
      <c r="I54" s="132">
        <v>0.15</v>
      </c>
      <c r="J54" s="104">
        <f>+H54*(1+K54)</f>
        <v>800.74637237488946</v>
      </c>
      <c r="K54" s="132">
        <v>0.15</v>
      </c>
      <c r="L54" s="176"/>
    </row>
    <row r="55" spans="1:12" s="9" customFormat="1" x14ac:dyDescent="0.2">
      <c r="A55" s="33" t="s">
        <v>22</v>
      </c>
      <c r="B55" s="106">
        <v>105.74200999999999</v>
      </c>
      <c r="C55" s="105">
        <v>6.2199999999999998E-2</v>
      </c>
      <c r="D55" s="106">
        <f>+B55*(1+E55)</f>
        <v>121.16976925899998</v>
      </c>
      <c r="E55" s="105">
        <v>0.1459</v>
      </c>
      <c r="F55" s="106">
        <f>+D55*(1+G55)</f>
        <v>130.22115102264726</v>
      </c>
      <c r="G55" s="105">
        <v>7.4700000000000003E-2</v>
      </c>
      <c r="H55" s="104">
        <f>+F55*(1+I55)</f>
        <v>149.75432367604435</v>
      </c>
      <c r="I55" s="132">
        <v>0.15</v>
      </c>
      <c r="J55" s="104">
        <f>+H55*(1+K55)</f>
        <v>172.217472227451</v>
      </c>
      <c r="K55" s="132">
        <v>0.15</v>
      </c>
      <c r="L55" s="176"/>
    </row>
    <row r="56" spans="1:12" s="9" customFormat="1" x14ac:dyDescent="0.2">
      <c r="A56" s="33"/>
      <c r="B56" s="106"/>
      <c r="C56" s="105"/>
      <c r="D56" s="109"/>
      <c r="E56" s="108"/>
      <c r="F56" s="109"/>
      <c r="G56" s="105"/>
      <c r="H56" s="109"/>
      <c r="I56" s="108"/>
      <c r="J56" s="109"/>
      <c r="K56" s="108"/>
      <c r="L56" s="178"/>
    </row>
    <row r="57" spans="1:12" s="9" customFormat="1" x14ac:dyDescent="0.2">
      <c r="A57" s="102"/>
      <c r="B57" s="106"/>
      <c r="C57" s="105"/>
      <c r="D57" s="109"/>
      <c r="E57" s="108"/>
      <c r="F57" s="109"/>
      <c r="G57" s="105"/>
      <c r="H57" s="109"/>
      <c r="I57" s="108"/>
      <c r="J57" s="109"/>
      <c r="K57" s="108"/>
      <c r="L57" s="178"/>
    </row>
    <row r="58" spans="1:12" s="9" customFormat="1" ht="15.75" x14ac:dyDescent="0.25">
      <c r="A58" s="110" t="s">
        <v>15</v>
      </c>
      <c r="B58" s="106"/>
      <c r="C58" s="105"/>
      <c r="D58" s="109"/>
      <c r="E58" s="108"/>
      <c r="F58" s="109"/>
      <c r="G58" s="105"/>
      <c r="H58" s="109"/>
      <c r="I58" s="108"/>
      <c r="J58" s="109"/>
      <c r="K58" s="108"/>
      <c r="L58" s="178"/>
    </row>
    <row r="59" spans="1:12" s="9" customFormat="1" ht="15.75" x14ac:dyDescent="0.25">
      <c r="A59" s="110" t="s">
        <v>324</v>
      </c>
      <c r="B59" s="104">
        <v>178.42835600000001</v>
      </c>
      <c r="C59" s="105">
        <v>6.2199999999999998E-2</v>
      </c>
      <c r="D59" s="104">
        <f>+B59*(1+E59)</f>
        <v>204.4610531404</v>
      </c>
      <c r="E59" s="105">
        <v>0.1459</v>
      </c>
      <c r="F59" s="104">
        <f>+D59*(1+G59)</f>
        <v>219.73429380998786</v>
      </c>
      <c r="G59" s="105">
        <v>7.4700000000000003E-2</v>
      </c>
      <c r="H59" s="104">
        <f>+F59*(1+I59)</f>
        <v>252.69443788148601</v>
      </c>
      <c r="I59" s="132">
        <v>0.15</v>
      </c>
      <c r="J59" s="104">
        <f>+H59*(1+K59)</f>
        <v>290.59860356370888</v>
      </c>
      <c r="K59" s="132">
        <v>0.15</v>
      </c>
      <c r="L59" s="176"/>
    </row>
    <row r="60" spans="1:12" s="9" customFormat="1" ht="15.75" x14ac:dyDescent="0.2">
      <c r="A60" s="101" t="s">
        <v>346</v>
      </c>
      <c r="B60" s="106">
        <v>140.52000000000001</v>
      </c>
      <c r="C60" s="105">
        <v>6.2199999999999998E-2</v>
      </c>
      <c r="D60" s="106">
        <f>+B60*(1+E60)</f>
        <v>161.02186800000001</v>
      </c>
      <c r="E60" s="105">
        <v>0.1459</v>
      </c>
      <c r="F60" s="106">
        <f>+D60*(1+G60)</f>
        <v>173.05020153960001</v>
      </c>
      <c r="G60" s="105">
        <v>7.4700000000000003E-2</v>
      </c>
      <c r="H60" s="104">
        <f>+F60*(1+I60)</f>
        <v>199.00773177054</v>
      </c>
      <c r="I60" s="132">
        <v>0.15</v>
      </c>
      <c r="J60" s="104">
        <f>+H60*(1+K60)</f>
        <v>228.85889153612098</v>
      </c>
      <c r="K60" s="132">
        <v>0.15</v>
      </c>
      <c r="L60" s="176"/>
    </row>
    <row r="61" spans="1:12" s="9" customFormat="1" ht="15.75" x14ac:dyDescent="0.2">
      <c r="A61" s="46"/>
      <c r="B61" s="106"/>
      <c r="C61" s="105"/>
      <c r="D61" s="109"/>
      <c r="E61" s="108"/>
      <c r="F61" s="109"/>
      <c r="G61" s="105"/>
      <c r="H61" s="109"/>
      <c r="I61" s="108"/>
      <c r="J61" s="109"/>
      <c r="K61" s="108"/>
      <c r="L61" s="178"/>
    </row>
    <row r="62" spans="1:12" s="9" customFormat="1" ht="15.75" x14ac:dyDescent="0.2">
      <c r="A62" s="46" t="s">
        <v>341</v>
      </c>
      <c r="B62" s="104">
        <v>1327.6756460000001</v>
      </c>
      <c r="C62" s="105">
        <v>6.2199999999999998E-2</v>
      </c>
      <c r="D62" s="104">
        <f>+B62*(1+E62)</f>
        <v>1521.3835227514001</v>
      </c>
      <c r="E62" s="105">
        <v>0.1459</v>
      </c>
      <c r="F62" s="104">
        <f>+D62*(1+G62)</f>
        <v>1635.0308719009297</v>
      </c>
      <c r="G62" s="105">
        <v>7.4700000000000003E-2</v>
      </c>
      <c r="H62" s="104">
        <f>+F62*(1+I62)</f>
        <v>1880.2855026860691</v>
      </c>
      <c r="I62" s="132">
        <v>0.15</v>
      </c>
      <c r="J62" s="104">
        <f>+H62*(1+K62)</f>
        <v>2162.3283280889791</v>
      </c>
      <c r="K62" s="132">
        <v>0.15</v>
      </c>
      <c r="L62" s="176"/>
    </row>
    <row r="63" spans="1:12" s="9" customFormat="1" ht="15.75" x14ac:dyDescent="0.2">
      <c r="A63" s="46" t="s">
        <v>347</v>
      </c>
      <c r="B63" s="106">
        <v>148.93106200000003</v>
      </c>
      <c r="C63" s="105">
        <v>6.2199999999999998E-2</v>
      </c>
      <c r="D63" s="106">
        <f>+B63*(1+E63)</f>
        <v>170.66010394580002</v>
      </c>
      <c r="E63" s="105">
        <v>0.1459</v>
      </c>
      <c r="F63" s="104">
        <f>+D63*(1+G63)</f>
        <v>183.40841371055129</v>
      </c>
      <c r="G63" s="105">
        <v>7.4700000000000003E-2</v>
      </c>
      <c r="H63" s="104">
        <f>+F63*(1+I63)</f>
        <v>210.91967576713395</v>
      </c>
      <c r="I63" s="132">
        <v>0.15</v>
      </c>
      <c r="J63" s="104">
        <f>+H63*(1+K63)</f>
        <v>242.55762713220403</v>
      </c>
      <c r="K63" s="132">
        <v>0.15</v>
      </c>
      <c r="L63" s="176"/>
    </row>
    <row r="64" spans="1:12" s="9" customFormat="1" ht="15.75" x14ac:dyDescent="0.2">
      <c r="A64" s="46"/>
      <c r="B64" s="106"/>
      <c r="C64" s="105"/>
      <c r="D64" s="106"/>
      <c r="E64" s="108"/>
      <c r="F64" s="106"/>
      <c r="G64" s="105"/>
      <c r="H64" s="106"/>
      <c r="I64" s="108"/>
      <c r="J64" s="106"/>
      <c r="K64" s="108"/>
      <c r="L64" s="178"/>
    </row>
    <row r="65" spans="1:12" s="9" customFormat="1" ht="15.75" x14ac:dyDescent="0.2">
      <c r="A65" s="46" t="s">
        <v>342</v>
      </c>
      <c r="B65" s="104">
        <v>211.46277600000002</v>
      </c>
      <c r="C65" s="105">
        <v>6.2199999999999998E-2</v>
      </c>
      <c r="D65" s="104">
        <f>+B65*(1+E65)</f>
        <v>242.3151950184</v>
      </c>
      <c r="E65" s="105">
        <v>0.1459</v>
      </c>
      <c r="F65" s="104">
        <f>+D65*(1+G65)</f>
        <v>260.41614008627448</v>
      </c>
      <c r="G65" s="105">
        <v>7.4700000000000003E-2</v>
      </c>
      <c r="H65" s="104">
        <f>+F65*(1+I65)</f>
        <v>299.47856109921565</v>
      </c>
      <c r="I65" s="132">
        <v>0.15</v>
      </c>
      <c r="J65" s="104">
        <f>+H65*(1+K65)</f>
        <v>344.40034526409795</v>
      </c>
      <c r="K65" s="132">
        <v>0.15</v>
      </c>
      <c r="L65" s="176"/>
    </row>
    <row r="66" spans="1:12" s="9" customFormat="1" ht="15.75" x14ac:dyDescent="0.25">
      <c r="A66" s="110" t="s">
        <v>11</v>
      </c>
      <c r="B66" s="106">
        <v>194.563174</v>
      </c>
      <c r="C66" s="105">
        <v>6.2199999999999998E-2</v>
      </c>
      <c r="D66" s="106">
        <f>+B66*(1+E66)</f>
        <v>222.94994108659998</v>
      </c>
      <c r="E66" s="105">
        <v>0.1459</v>
      </c>
      <c r="F66" s="104">
        <f>+D66*(1+G66)</f>
        <v>239.604301685769</v>
      </c>
      <c r="G66" s="105">
        <v>7.4700000000000003E-2</v>
      </c>
      <c r="H66" s="104">
        <f>+F66*(1+I66)</f>
        <v>275.54494693863433</v>
      </c>
      <c r="I66" s="132">
        <v>0.15</v>
      </c>
      <c r="J66" s="104">
        <f>+H66*(1+K66)</f>
        <v>316.87668897942945</v>
      </c>
      <c r="K66" s="132">
        <v>0.15</v>
      </c>
      <c r="L66" s="176"/>
    </row>
    <row r="67" spans="1:12" s="9" customFormat="1" ht="15.75" x14ac:dyDescent="0.25">
      <c r="A67" s="110"/>
      <c r="B67" s="106"/>
      <c r="C67" s="105"/>
      <c r="D67" s="109"/>
      <c r="E67" s="108"/>
      <c r="F67" s="109"/>
      <c r="G67" s="105"/>
      <c r="H67" s="109"/>
      <c r="I67" s="108"/>
      <c r="J67" s="109"/>
      <c r="K67" s="108"/>
      <c r="L67" s="178"/>
    </row>
    <row r="68" spans="1:12" s="9" customFormat="1" x14ac:dyDescent="0.2">
      <c r="A68" s="33"/>
      <c r="B68" s="106"/>
      <c r="C68" s="105"/>
      <c r="D68" s="109"/>
      <c r="E68" s="108"/>
      <c r="F68" s="109"/>
      <c r="G68" s="105"/>
      <c r="H68" s="109"/>
      <c r="I68" s="108"/>
      <c r="J68" s="109"/>
      <c r="K68" s="108"/>
      <c r="L68" s="178"/>
    </row>
    <row r="69" spans="1:12" s="9" customFormat="1" ht="15.75" x14ac:dyDescent="0.2">
      <c r="A69" s="114" t="s">
        <v>26</v>
      </c>
      <c r="B69" s="106"/>
      <c r="C69" s="105"/>
      <c r="D69" s="109"/>
      <c r="E69" s="108"/>
      <c r="F69" s="109"/>
      <c r="G69" s="105"/>
      <c r="H69" s="109"/>
      <c r="I69" s="108"/>
      <c r="J69" s="109"/>
      <c r="K69" s="108"/>
      <c r="L69" s="178"/>
    </row>
    <row r="70" spans="1:12" s="9" customFormat="1" x14ac:dyDescent="0.2">
      <c r="A70" s="33" t="s">
        <v>356</v>
      </c>
      <c r="B70" s="106">
        <v>109.82</v>
      </c>
      <c r="C70" s="105">
        <v>6.2199999999999998E-2</v>
      </c>
      <c r="D70" s="106">
        <f>+B70*(1+E70)</f>
        <v>125.84273799999998</v>
      </c>
      <c r="E70" s="105">
        <v>0.1459</v>
      </c>
      <c r="F70" s="106">
        <f>+D70*(1+G70)</f>
        <v>135.24319052859997</v>
      </c>
      <c r="G70" s="105">
        <v>7.4700000000000003E-2</v>
      </c>
      <c r="H70" s="106">
        <f>+F70*(1+I70)</f>
        <v>155.52966910788996</v>
      </c>
      <c r="I70" s="132">
        <v>0.15</v>
      </c>
      <c r="J70" s="106">
        <f>+H70*(1+K70)</f>
        <v>178.85911947407345</v>
      </c>
      <c r="K70" s="132">
        <v>0.15</v>
      </c>
      <c r="L70" s="176"/>
    </row>
    <row r="71" spans="1:12" s="9" customFormat="1" x14ac:dyDescent="0.2">
      <c r="A71" s="33" t="s">
        <v>357</v>
      </c>
      <c r="B71" s="106">
        <v>141.19</v>
      </c>
      <c r="C71" s="105">
        <v>6.2199999999999998E-2</v>
      </c>
      <c r="D71" s="106">
        <f>+B71*(1+E71)</f>
        <v>161.78962099999998</v>
      </c>
      <c r="E71" s="105">
        <v>0.1459</v>
      </c>
      <c r="F71" s="106">
        <f t="shared" ref="F71:F72" si="9">+D71*(1+G71)</f>
        <v>173.87530568869997</v>
      </c>
      <c r="G71" s="105">
        <v>7.4700000000000003E-2</v>
      </c>
      <c r="H71" s="106">
        <f t="shared" ref="H71:H72" si="10">+F71*(1+I71)</f>
        <v>199.95660154200496</v>
      </c>
      <c r="I71" s="132">
        <v>0.15</v>
      </c>
      <c r="J71" s="106">
        <f t="shared" ref="J71:J72" si="11">+H71*(1+K71)</f>
        <v>229.9500917733057</v>
      </c>
      <c r="K71" s="132">
        <v>0.15</v>
      </c>
      <c r="L71" s="176"/>
    </row>
    <row r="72" spans="1:12" s="9" customFormat="1" x14ac:dyDescent="0.2">
      <c r="A72" s="33" t="s">
        <v>358</v>
      </c>
      <c r="B72" s="106">
        <v>183.76</v>
      </c>
      <c r="C72" s="105">
        <v>6.2199999999999998E-2</v>
      </c>
      <c r="D72" s="106">
        <f>+B72*(1+E72)</f>
        <v>210.57058399999997</v>
      </c>
      <c r="E72" s="105">
        <v>0.1459</v>
      </c>
      <c r="F72" s="106">
        <f t="shared" si="9"/>
        <v>226.30020662479996</v>
      </c>
      <c r="G72" s="105">
        <v>7.4700000000000003E-2</v>
      </c>
      <c r="H72" s="106">
        <f t="shared" si="10"/>
        <v>579.32852895948793</v>
      </c>
      <c r="I72" s="132">
        <v>1.56</v>
      </c>
      <c r="J72" s="106">
        <f t="shared" si="11"/>
        <v>1483.0810341362892</v>
      </c>
      <c r="K72" s="132">
        <v>1.56</v>
      </c>
      <c r="L72" s="176"/>
    </row>
    <row r="73" spans="1:12" s="9" customFormat="1" ht="15.75" x14ac:dyDescent="0.2">
      <c r="A73" s="46" t="s">
        <v>343</v>
      </c>
      <c r="B73" s="115"/>
      <c r="C73" s="105"/>
      <c r="D73" s="109"/>
      <c r="E73" s="108"/>
      <c r="F73" s="106"/>
      <c r="G73" s="105"/>
      <c r="H73" s="106"/>
      <c r="I73" s="108"/>
      <c r="J73" s="106"/>
      <c r="K73" s="108"/>
      <c r="L73" s="178"/>
    </row>
    <row r="74" spans="1:12" s="9" customFormat="1" x14ac:dyDescent="0.2">
      <c r="A74" s="33"/>
      <c r="B74" s="115"/>
      <c r="C74" s="105"/>
      <c r="D74" s="109"/>
      <c r="E74" s="108"/>
      <c r="F74" s="106"/>
      <c r="G74" s="105"/>
      <c r="H74" s="106"/>
      <c r="I74" s="108"/>
      <c r="J74" s="106"/>
      <c r="K74" s="108"/>
      <c r="L74" s="178"/>
    </row>
    <row r="75" spans="1:12" s="9" customFormat="1" ht="15.75" x14ac:dyDescent="0.2">
      <c r="A75" s="114" t="s">
        <v>16</v>
      </c>
      <c r="B75" s="106"/>
      <c r="C75" s="105"/>
      <c r="D75" s="109"/>
      <c r="E75" s="108"/>
      <c r="F75" s="106"/>
      <c r="G75" s="105"/>
      <c r="H75" s="106"/>
      <c r="I75" s="108"/>
      <c r="J75" s="106"/>
      <c r="K75" s="108"/>
      <c r="L75" s="178"/>
    </row>
    <row r="76" spans="1:12" s="9" customFormat="1" x14ac:dyDescent="0.2">
      <c r="A76" s="33" t="s">
        <v>359</v>
      </c>
      <c r="B76" s="106">
        <v>105.69</v>
      </c>
      <c r="C76" s="105">
        <v>6.2199999999999998E-2</v>
      </c>
      <c r="D76" s="106">
        <f>+B76*(1+E76)</f>
        <v>121.11017099999999</v>
      </c>
      <c r="E76" s="105">
        <v>0.1459</v>
      </c>
      <c r="F76" s="106">
        <f>+D76*(1+G76)</f>
        <v>130.15710077369999</v>
      </c>
      <c r="G76" s="105">
        <v>7.4700000000000003E-2</v>
      </c>
      <c r="H76" s="106">
        <f>+F76*(1+I76)</f>
        <v>149.68066588975498</v>
      </c>
      <c r="I76" s="132">
        <v>0.15</v>
      </c>
      <c r="J76" s="106">
        <f>+H76*(1+K76)</f>
        <v>172.13276577321821</v>
      </c>
      <c r="K76" s="132">
        <v>0.15</v>
      </c>
      <c r="L76" s="176"/>
    </row>
    <row r="77" spans="1:12" s="9" customFormat="1" x14ac:dyDescent="0.2">
      <c r="A77" s="33" t="s">
        <v>361</v>
      </c>
      <c r="B77" s="106">
        <v>141.19</v>
      </c>
      <c r="C77" s="105">
        <v>6.2199999999999998E-2</v>
      </c>
      <c r="D77" s="106">
        <f>+B77*(1+E77)</f>
        <v>161.78962099999998</v>
      </c>
      <c r="E77" s="105">
        <v>0.1459</v>
      </c>
      <c r="F77" s="106">
        <f t="shared" ref="F77:F79" si="12">+D77*(1+G77)</f>
        <v>173.87530568869997</v>
      </c>
      <c r="G77" s="105">
        <v>7.4700000000000003E-2</v>
      </c>
      <c r="H77" s="106">
        <f t="shared" ref="H77:H79" si="13">+F77*(1+I77)</f>
        <v>199.95660154200496</v>
      </c>
      <c r="I77" s="132">
        <v>0.15</v>
      </c>
      <c r="J77" s="106">
        <f t="shared" ref="J77:J79" si="14">+H77*(1+K77)</f>
        <v>229.9500917733057</v>
      </c>
      <c r="K77" s="132">
        <v>0.15</v>
      </c>
      <c r="L77" s="176"/>
    </row>
    <row r="78" spans="1:12" s="9" customFormat="1" x14ac:dyDescent="0.2">
      <c r="A78" s="33" t="s">
        <v>360</v>
      </c>
      <c r="B78" s="106">
        <v>186.16</v>
      </c>
      <c r="C78" s="105">
        <v>6.2199999999999998E-2</v>
      </c>
      <c r="D78" s="106">
        <f>+B78*(1+E78)</f>
        <v>213.32074399999999</v>
      </c>
      <c r="E78" s="105">
        <v>0.1459</v>
      </c>
      <c r="F78" s="106">
        <f t="shared" si="12"/>
        <v>229.25580357679999</v>
      </c>
      <c r="G78" s="105">
        <v>7.4700000000000003E-2</v>
      </c>
      <c r="H78" s="106">
        <f t="shared" si="13"/>
        <v>263.64417411331999</v>
      </c>
      <c r="I78" s="132">
        <v>0.15</v>
      </c>
      <c r="J78" s="106">
        <f t="shared" si="14"/>
        <v>303.19080023031796</v>
      </c>
      <c r="K78" s="132">
        <v>0.15</v>
      </c>
      <c r="L78" s="176"/>
    </row>
    <row r="79" spans="1:12" s="9" customFormat="1" x14ac:dyDescent="0.2">
      <c r="A79" s="33" t="s">
        <v>340</v>
      </c>
      <c r="B79" s="104">
        <v>198.88</v>
      </c>
      <c r="C79" s="105">
        <v>6.2199999999999998E-2</v>
      </c>
      <c r="D79" s="104">
        <f>+B79*(1+E79)</f>
        <v>227.89659199999997</v>
      </c>
      <c r="E79" s="105">
        <v>0.1459</v>
      </c>
      <c r="F79" s="106">
        <f t="shared" si="12"/>
        <v>244.92046742239995</v>
      </c>
      <c r="G79" s="105">
        <v>7.4700000000000003E-2</v>
      </c>
      <c r="H79" s="106">
        <f t="shared" si="13"/>
        <v>281.65853753575993</v>
      </c>
      <c r="I79" s="132">
        <v>0.15</v>
      </c>
      <c r="J79" s="106">
        <f t="shared" si="14"/>
        <v>323.9073181661239</v>
      </c>
      <c r="K79" s="132">
        <v>0.15</v>
      </c>
      <c r="L79" s="176"/>
    </row>
    <row r="80" spans="1:12" s="9" customFormat="1" x14ac:dyDescent="0.2">
      <c r="A80" s="33"/>
      <c r="B80" s="106"/>
      <c r="C80" s="105"/>
      <c r="D80" s="109"/>
      <c r="E80" s="108"/>
      <c r="F80" s="109"/>
      <c r="G80" s="105"/>
      <c r="H80" s="109"/>
      <c r="I80" s="108"/>
      <c r="J80" s="109"/>
      <c r="K80" s="108"/>
      <c r="L80" s="178"/>
    </row>
    <row r="81" spans="1:12" s="9" customFormat="1" ht="15.75" x14ac:dyDescent="0.2">
      <c r="A81" s="114" t="s">
        <v>19</v>
      </c>
      <c r="B81" s="106"/>
      <c r="C81" s="105"/>
      <c r="D81" s="109"/>
      <c r="E81" s="108"/>
      <c r="F81" s="109"/>
      <c r="G81" s="105"/>
      <c r="H81" s="109"/>
      <c r="I81" s="108"/>
      <c r="J81" s="109"/>
      <c r="K81" s="108"/>
      <c r="L81" s="178"/>
    </row>
    <row r="82" spans="1:12" s="9" customFormat="1" x14ac:dyDescent="0.2">
      <c r="A82" s="33" t="s">
        <v>359</v>
      </c>
      <c r="B82" s="106">
        <v>109.82</v>
      </c>
      <c r="C82" s="105">
        <v>6.2199999999999998E-2</v>
      </c>
      <c r="D82" s="106">
        <f>+B82*(1+E82)</f>
        <v>125.84273799999998</v>
      </c>
      <c r="E82" s="105">
        <v>0.1459</v>
      </c>
      <c r="F82" s="106">
        <f>+D82*(1+G82)</f>
        <v>135.24319052859997</v>
      </c>
      <c r="G82" s="105">
        <v>7.4700000000000003E-2</v>
      </c>
      <c r="H82" s="106">
        <f>+F82*(1+I82)</f>
        <v>155.52966910788996</v>
      </c>
      <c r="I82" s="132">
        <v>0.15</v>
      </c>
      <c r="J82" s="106">
        <f>+H82*(1+K82)</f>
        <v>178.85911947407345</v>
      </c>
      <c r="K82" s="132">
        <v>0.15</v>
      </c>
      <c r="L82" s="176"/>
    </row>
    <row r="83" spans="1:12" s="9" customFormat="1" x14ac:dyDescent="0.2">
      <c r="A83" s="33" t="s">
        <v>361</v>
      </c>
      <c r="B83" s="106">
        <v>141.19</v>
      </c>
      <c r="C83" s="105">
        <v>6.2199999999999998E-2</v>
      </c>
      <c r="D83" s="106">
        <f>+B83*(1+E83)</f>
        <v>161.78962099999998</v>
      </c>
      <c r="E83" s="105">
        <v>0.1459</v>
      </c>
      <c r="F83" s="106">
        <f t="shared" ref="F83:F84" si="15">+D83*(1+G83)</f>
        <v>173.87530568869997</v>
      </c>
      <c r="G83" s="105">
        <v>7.4700000000000003E-2</v>
      </c>
      <c r="H83" s="106">
        <f t="shared" ref="H83:H84" si="16">+F83*(1+I83)</f>
        <v>199.95660154200496</v>
      </c>
      <c r="I83" s="132">
        <v>0.15</v>
      </c>
      <c r="J83" s="106">
        <f t="shared" ref="J83:J84" si="17">+H83*(1+K83)</f>
        <v>229.9500917733057</v>
      </c>
      <c r="K83" s="132">
        <v>0.15</v>
      </c>
      <c r="L83" s="176"/>
    </row>
    <row r="84" spans="1:12" s="9" customFormat="1" x14ac:dyDescent="0.2">
      <c r="A84" s="33" t="s">
        <v>360</v>
      </c>
      <c r="B84" s="106">
        <v>198.72</v>
      </c>
      <c r="C84" s="105">
        <v>6.2199999999999998E-2</v>
      </c>
      <c r="D84" s="106">
        <f>+B84*(1+E84)</f>
        <v>227.71324799999999</v>
      </c>
      <c r="E84" s="105">
        <v>0.1459</v>
      </c>
      <c r="F84" s="106">
        <f t="shared" si="15"/>
        <v>244.72342762559998</v>
      </c>
      <c r="G84" s="105">
        <v>7.4700000000000003E-2</v>
      </c>
      <c r="H84" s="106">
        <f t="shared" si="16"/>
        <v>281.43194176943996</v>
      </c>
      <c r="I84" s="132">
        <v>0.15</v>
      </c>
      <c r="J84" s="106">
        <f t="shared" si="17"/>
        <v>323.64673303485591</v>
      </c>
      <c r="K84" s="132">
        <v>0.15</v>
      </c>
      <c r="L84" s="176"/>
    </row>
    <row r="85" spans="1:12" s="9" customFormat="1" x14ac:dyDescent="0.2">
      <c r="A85" s="33"/>
      <c r="B85" s="103"/>
      <c r="C85" s="105"/>
      <c r="D85" s="109"/>
      <c r="E85" s="108"/>
      <c r="F85" s="109"/>
      <c r="G85" s="105"/>
      <c r="H85" s="109"/>
      <c r="I85" s="108"/>
      <c r="J85" s="109"/>
      <c r="K85" s="108"/>
      <c r="L85" s="178"/>
    </row>
    <row r="86" spans="1:12" s="9" customFormat="1" ht="18" x14ac:dyDescent="0.2">
      <c r="A86" s="116" t="s">
        <v>312</v>
      </c>
      <c r="B86" s="103"/>
      <c r="C86" s="105"/>
      <c r="D86" s="109"/>
      <c r="E86" s="108"/>
      <c r="F86" s="109"/>
      <c r="G86" s="105"/>
      <c r="H86" s="109"/>
      <c r="I86" s="108"/>
      <c r="J86" s="109"/>
      <c r="K86" s="108"/>
      <c r="L86" s="178"/>
    </row>
    <row r="87" spans="1:12" s="9" customFormat="1" x14ac:dyDescent="0.2">
      <c r="A87" s="33" t="s">
        <v>313</v>
      </c>
      <c r="B87" s="117">
        <v>7500</v>
      </c>
      <c r="C87" s="105" t="s">
        <v>315</v>
      </c>
      <c r="D87" s="104">
        <f>+B87*(1+E87)</f>
        <v>7500</v>
      </c>
      <c r="E87" s="105">
        <v>0</v>
      </c>
      <c r="F87" s="104">
        <f>+D87*(1+G87)</f>
        <v>8060.25</v>
      </c>
      <c r="G87" s="105">
        <v>7.4700000000000003E-2</v>
      </c>
      <c r="H87" s="104">
        <f>+F87*(1+I87)</f>
        <v>9269.2874999999985</v>
      </c>
      <c r="I87" s="132">
        <v>0.15</v>
      </c>
      <c r="J87" s="104">
        <f>+H87*(1+K87)</f>
        <v>10659.680624999997</v>
      </c>
      <c r="K87" s="132">
        <v>0.15</v>
      </c>
      <c r="L87" s="176"/>
    </row>
    <row r="88" spans="1:12" s="9" customFormat="1" x14ac:dyDescent="0.2">
      <c r="A88" s="33" t="s">
        <v>314</v>
      </c>
      <c r="B88" s="117">
        <v>9000</v>
      </c>
      <c r="C88" s="105" t="s">
        <v>315</v>
      </c>
      <c r="D88" s="104">
        <f>+B88*(1+E88)</f>
        <v>9000</v>
      </c>
      <c r="E88" s="105">
        <v>0</v>
      </c>
      <c r="F88" s="104">
        <f>+D88*(1+G88)</f>
        <v>9672.2999999999993</v>
      </c>
      <c r="G88" s="105">
        <v>7.4700000000000003E-2</v>
      </c>
      <c r="H88" s="104">
        <f>+F88*(1+I88)</f>
        <v>11123.144999999999</v>
      </c>
      <c r="I88" s="132">
        <v>0.15</v>
      </c>
      <c r="J88" s="104">
        <f>+H88*(1+K88)</f>
        <v>12791.616749999997</v>
      </c>
      <c r="K88" s="132">
        <v>0.15</v>
      </c>
      <c r="L88" s="176"/>
    </row>
    <row r="89" spans="1:12" s="9" customFormat="1" x14ac:dyDescent="0.2">
      <c r="A89" s="33"/>
      <c r="B89" s="103"/>
      <c r="C89" s="105"/>
      <c r="D89" s="109"/>
      <c r="E89" s="108"/>
      <c r="F89" s="109"/>
      <c r="G89" s="105"/>
      <c r="H89" s="109"/>
      <c r="I89" s="108"/>
      <c r="J89" s="109"/>
      <c r="K89" s="108"/>
      <c r="L89" s="178"/>
    </row>
    <row r="90" spans="1:12" s="9" customFormat="1" ht="18" x14ac:dyDescent="0.2">
      <c r="A90" s="116" t="s">
        <v>322</v>
      </c>
      <c r="B90" s="104">
        <v>2600</v>
      </c>
      <c r="C90" s="105" t="s">
        <v>315</v>
      </c>
      <c r="D90" s="104">
        <f>+B90*(1+E90)</f>
        <v>2600</v>
      </c>
      <c r="E90" s="105">
        <v>0</v>
      </c>
      <c r="F90" s="104">
        <f>+D90*(1+G90)</f>
        <v>2794.22</v>
      </c>
      <c r="G90" s="105">
        <v>7.4700000000000003E-2</v>
      </c>
      <c r="H90" s="104">
        <f>+F90*(1+I90)</f>
        <v>3213.3529999999996</v>
      </c>
      <c r="I90" s="105">
        <v>0.15</v>
      </c>
      <c r="J90" s="104">
        <f>+H90*(1+K90)</f>
        <v>3695.3559499999992</v>
      </c>
      <c r="K90" s="105">
        <v>0.15</v>
      </c>
      <c r="L90" s="177"/>
    </row>
    <row r="91" spans="1:12" s="9" customFormat="1" x14ac:dyDescent="0.2">
      <c r="A91" s="33" t="s">
        <v>316</v>
      </c>
      <c r="B91" s="104">
        <v>260</v>
      </c>
      <c r="C91" s="105" t="s">
        <v>315</v>
      </c>
      <c r="D91" s="104">
        <f>+B91*(1+E91)</f>
        <v>260</v>
      </c>
      <c r="E91" s="105">
        <v>0</v>
      </c>
      <c r="F91" s="104">
        <f t="shared" ref="F91:F92" si="18">+D91*(1+G91)</f>
        <v>279.42200000000003</v>
      </c>
      <c r="G91" s="105">
        <v>7.4700000000000003E-2</v>
      </c>
      <c r="H91" s="104">
        <f t="shared" ref="H91:H92" si="19">+F91*(1+I91)</f>
        <v>321.33530000000002</v>
      </c>
      <c r="I91" s="105">
        <v>0.15</v>
      </c>
      <c r="J91" s="104">
        <f t="shared" ref="J91:J92" si="20">+H91*(1+K91)</f>
        <v>369.535595</v>
      </c>
      <c r="K91" s="105">
        <v>0.15</v>
      </c>
      <c r="L91" s="177"/>
    </row>
    <row r="92" spans="1:12" s="9" customFormat="1" x14ac:dyDescent="0.2">
      <c r="A92" s="33" t="s">
        <v>348</v>
      </c>
      <c r="B92" s="104">
        <v>760</v>
      </c>
      <c r="C92" s="105" t="s">
        <v>315</v>
      </c>
      <c r="D92" s="104">
        <f>+B92*(1+E92)</f>
        <v>760</v>
      </c>
      <c r="E92" s="105">
        <v>0</v>
      </c>
      <c r="F92" s="104">
        <f t="shared" si="18"/>
        <v>816.77199999999993</v>
      </c>
      <c r="G92" s="105">
        <v>7.4700000000000003E-2</v>
      </c>
      <c r="H92" s="104">
        <f t="shared" si="19"/>
        <v>939.28779999999983</v>
      </c>
      <c r="I92" s="105">
        <v>0.15</v>
      </c>
      <c r="J92" s="104">
        <f t="shared" si="20"/>
        <v>1080.1809699999997</v>
      </c>
      <c r="K92" s="105">
        <v>0.15</v>
      </c>
      <c r="L92" s="177"/>
    </row>
    <row r="93" spans="1:12" s="9" customFormat="1" ht="15.75" x14ac:dyDescent="0.2">
      <c r="A93" s="46"/>
      <c r="B93" s="103"/>
      <c r="C93" s="105"/>
      <c r="D93" s="109"/>
      <c r="E93" s="105"/>
      <c r="F93" s="109"/>
      <c r="G93" s="105"/>
      <c r="H93" s="109"/>
      <c r="I93" s="105"/>
      <c r="J93" s="109"/>
      <c r="K93" s="105"/>
      <c r="L93" s="177"/>
    </row>
    <row r="94" spans="1:12" s="9" customFormat="1" x14ac:dyDescent="0.2">
      <c r="A94" s="33"/>
      <c r="B94" s="103"/>
      <c r="C94" s="105"/>
      <c r="D94" s="109"/>
      <c r="E94" s="108"/>
      <c r="F94" s="109"/>
      <c r="G94" s="105"/>
      <c r="H94" s="109"/>
      <c r="I94" s="108"/>
      <c r="J94" s="109"/>
      <c r="K94" s="108"/>
      <c r="L94" s="178"/>
    </row>
    <row r="95" spans="1:12" s="9" customFormat="1" ht="15.75" x14ac:dyDescent="0.2">
      <c r="A95" s="46" t="s">
        <v>17</v>
      </c>
      <c r="B95" s="103"/>
      <c r="C95" s="105"/>
      <c r="D95" s="109"/>
      <c r="E95" s="108"/>
      <c r="F95" s="109"/>
      <c r="G95" s="105"/>
      <c r="H95" s="109"/>
      <c r="I95" s="108"/>
      <c r="J95" s="109"/>
      <c r="K95" s="108"/>
      <c r="L95" s="178"/>
    </row>
    <row r="96" spans="1:12" s="9" customFormat="1" x14ac:dyDescent="0.2">
      <c r="A96" s="102" t="s">
        <v>320</v>
      </c>
      <c r="B96" s="104">
        <v>3373.2000000000003</v>
      </c>
      <c r="C96" s="105">
        <f>6.22*2%</f>
        <v>0.1244</v>
      </c>
      <c r="D96" s="104">
        <v>3870</v>
      </c>
      <c r="E96" s="105">
        <v>0.1459</v>
      </c>
      <c r="F96" s="104">
        <f>+D96*(1+G96)</f>
        <v>4159.0889999999999</v>
      </c>
      <c r="G96" s="105">
        <v>7.4700000000000003E-2</v>
      </c>
      <c r="H96" s="104">
        <f>+F96*(1+I96)</f>
        <v>4782.9523499999996</v>
      </c>
      <c r="I96" s="132">
        <v>0.15</v>
      </c>
      <c r="J96" s="104">
        <f>+H96*(1+K96)</f>
        <v>5500.395202499999</v>
      </c>
      <c r="K96" s="132">
        <v>0.15</v>
      </c>
      <c r="L96" s="176"/>
    </row>
    <row r="97" spans="1:12" s="9" customFormat="1" x14ac:dyDescent="0.2">
      <c r="A97" s="102" t="s">
        <v>321</v>
      </c>
      <c r="B97" s="104">
        <v>6746.4000000000005</v>
      </c>
      <c r="C97" s="105">
        <f t="shared" ref="C97:C99" si="21">6.22*2%</f>
        <v>0.1244</v>
      </c>
      <c r="D97" s="104">
        <v>7730</v>
      </c>
      <c r="E97" s="105">
        <v>0.1459</v>
      </c>
      <c r="F97" s="104">
        <f t="shared" ref="F97:F99" si="22">+D97*(1+G97)</f>
        <v>8307.4310000000005</v>
      </c>
      <c r="G97" s="105">
        <v>7.4700000000000003E-2</v>
      </c>
      <c r="H97" s="104">
        <f t="shared" ref="H97:H99" si="23">+F97*(1+I97)</f>
        <v>9553.54565</v>
      </c>
      <c r="I97" s="132">
        <v>0.15</v>
      </c>
      <c r="J97" s="104">
        <f t="shared" ref="J97:J99" si="24">+H97*(1+K97)</f>
        <v>10986.577497499999</v>
      </c>
      <c r="K97" s="132">
        <v>0.15</v>
      </c>
      <c r="L97" s="176"/>
    </row>
    <row r="98" spans="1:12" s="9" customFormat="1" x14ac:dyDescent="0.2">
      <c r="A98" s="102" t="s">
        <v>12</v>
      </c>
      <c r="B98" s="104">
        <v>461.00400000000002</v>
      </c>
      <c r="C98" s="105">
        <f t="shared" si="21"/>
        <v>0.1244</v>
      </c>
      <c r="D98" s="104">
        <v>530</v>
      </c>
      <c r="E98" s="105">
        <v>0.1459</v>
      </c>
      <c r="F98" s="104">
        <f t="shared" si="22"/>
        <v>569.59100000000001</v>
      </c>
      <c r="G98" s="105">
        <v>7.4700000000000003E-2</v>
      </c>
      <c r="H98" s="104">
        <f t="shared" si="23"/>
        <v>655.02964999999995</v>
      </c>
      <c r="I98" s="132">
        <v>0.15</v>
      </c>
      <c r="J98" s="104">
        <f t="shared" si="24"/>
        <v>753.28409749999992</v>
      </c>
      <c r="K98" s="132">
        <v>0.15</v>
      </c>
      <c r="L98" s="176"/>
    </row>
    <row r="99" spans="1:12" s="9" customFormat="1" x14ac:dyDescent="0.2">
      <c r="A99" s="33" t="s">
        <v>18</v>
      </c>
      <c r="B99" s="104">
        <v>719.61599999999999</v>
      </c>
      <c r="C99" s="105">
        <f t="shared" si="21"/>
        <v>0.1244</v>
      </c>
      <c r="D99" s="104">
        <v>830</v>
      </c>
      <c r="E99" s="105">
        <v>0.1459</v>
      </c>
      <c r="F99" s="104">
        <f t="shared" si="22"/>
        <v>892.00099999999998</v>
      </c>
      <c r="G99" s="105">
        <v>7.4700000000000003E-2</v>
      </c>
      <c r="H99" s="104">
        <f t="shared" si="23"/>
        <v>1025.80115</v>
      </c>
      <c r="I99" s="132">
        <v>0.15</v>
      </c>
      <c r="J99" s="104">
        <f t="shared" si="24"/>
        <v>1179.6713224999999</v>
      </c>
      <c r="K99" s="132">
        <v>0.15</v>
      </c>
      <c r="L99" s="176"/>
    </row>
    <row r="100" spans="1:12" s="9" customFormat="1" x14ac:dyDescent="0.2">
      <c r="A100" s="33"/>
      <c r="B100" s="103"/>
      <c r="C100" s="102"/>
      <c r="D100" s="109"/>
      <c r="E100" s="108"/>
      <c r="F100" s="109"/>
      <c r="G100" s="105"/>
      <c r="H100" s="109"/>
      <c r="I100" s="108"/>
      <c r="J100" s="109"/>
      <c r="K100" s="108"/>
      <c r="L100" s="178"/>
    </row>
    <row r="101" spans="1:12" s="9" customFormat="1" ht="15.75" x14ac:dyDescent="0.25">
      <c r="A101" s="110" t="s">
        <v>20</v>
      </c>
      <c r="B101" s="103"/>
      <c r="C101" s="102"/>
      <c r="D101" s="109"/>
      <c r="E101" s="108"/>
      <c r="F101" s="109"/>
      <c r="G101" s="160"/>
      <c r="H101" s="109"/>
      <c r="I101" s="108"/>
      <c r="J101" s="109"/>
      <c r="K101" s="108"/>
      <c r="L101" s="178"/>
    </row>
    <row r="102" spans="1:12" s="9" customFormat="1" ht="15.75" x14ac:dyDescent="0.25">
      <c r="A102" s="118"/>
      <c r="B102" s="120"/>
      <c r="C102" s="102"/>
      <c r="D102" s="109"/>
      <c r="E102" s="108"/>
      <c r="F102" s="109"/>
      <c r="G102" s="160"/>
      <c r="H102" s="109"/>
      <c r="I102" s="108"/>
      <c r="J102" s="109"/>
      <c r="K102" s="108"/>
      <c r="L102" s="178"/>
    </row>
    <row r="103" spans="1:12" s="9" customFormat="1" ht="15.75" thickBot="1" x14ac:dyDescent="0.25">
      <c r="A103" s="119"/>
      <c r="B103" s="120">
        <v>0</v>
      </c>
      <c r="C103" s="102"/>
      <c r="D103" s="109"/>
      <c r="E103" s="108"/>
      <c r="F103" s="109"/>
      <c r="G103" s="160"/>
      <c r="H103" s="109"/>
      <c r="I103" s="108"/>
      <c r="J103" s="109"/>
      <c r="K103" s="108"/>
      <c r="L103" s="178"/>
    </row>
    <row r="104" spans="1:12" s="9" customFormat="1" ht="15.75" x14ac:dyDescent="0.25">
      <c r="A104" s="121"/>
      <c r="B104" s="122" t="s">
        <v>2</v>
      </c>
      <c r="C104" s="45" t="s">
        <v>8</v>
      </c>
      <c r="D104" s="123" t="s">
        <v>2</v>
      </c>
      <c r="E104" s="168" t="s">
        <v>8</v>
      </c>
      <c r="F104" s="123" t="s">
        <v>2</v>
      </c>
      <c r="G104" s="161" t="s">
        <v>8</v>
      </c>
      <c r="H104" s="123" t="s">
        <v>1</v>
      </c>
      <c r="I104" s="45" t="s">
        <v>8</v>
      </c>
      <c r="J104" s="123" t="s">
        <v>1</v>
      </c>
      <c r="K104" s="45" t="s">
        <v>8</v>
      </c>
      <c r="L104" s="135"/>
    </row>
    <row r="105" spans="1:12" s="9" customFormat="1" ht="16.5" thickBot="1" x14ac:dyDescent="0.3">
      <c r="A105" s="124"/>
      <c r="B105" s="125" t="s">
        <v>27</v>
      </c>
      <c r="C105" s="125" t="s">
        <v>27</v>
      </c>
      <c r="D105" s="89" t="s">
        <v>14</v>
      </c>
      <c r="E105" s="89" t="s">
        <v>14</v>
      </c>
      <c r="F105" s="89" t="s">
        <v>296</v>
      </c>
      <c r="G105" s="162" t="s">
        <v>296</v>
      </c>
      <c r="H105" s="89" t="s">
        <v>362</v>
      </c>
      <c r="I105" s="89" t="s">
        <v>362</v>
      </c>
      <c r="J105" s="89" t="s">
        <v>366</v>
      </c>
      <c r="K105" s="89" t="s">
        <v>366</v>
      </c>
      <c r="L105" s="180"/>
    </row>
    <row r="106" spans="1:12" s="9" customFormat="1" ht="15.75" x14ac:dyDescent="0.2">
      <c r="A106" s="126"/>
      <c r="B106" s="127"/>
      <c r="C106" s="102"/>
      <c r="D106" s="109"/>
      <c r="E106" s="108"/>
      <c r="F106" s="109"/>
      <c r="G106" s="160"/>
      <c r="H106" s="109"/>
      <c r="I106" s="108"/>
      <c r="J106" s="109"/>
      <c r="K106" s="108"/>
      <c r="L106" s="178"/>
    </row>
    <row r="107" spans="1:12" s="9" customFormat="1" ht="15.75" x14ac:dyDescent="0.2">
      <c r="A107" s="114"/>
      <c r="B107" s="103"/>
      <c r="C107" s="103"/>
      <c r="D107" s="109"/>
      <c r="E107" s="108"/>
      <c r="F107" s="109"/>
      <c r="G107" s="160"/>
      <c r="H107" s="109"/>
      <c r="I107" s="108"/>
      <c r="J107" s="109"/>
      <c r="K107" s="108"/>
      <c r="L107" s="178"/>
    </row>
    <row r="108" spans="1:12" s="9" customFormat="1" x14ac:dyDescent="0.2">
      <c r="A108" s="33" t="s">
        <v>319</v>
      </c>
      <c r="B108" s="104">
        <v>168.46492000000001</v>
      </c>
      <c r="C108" s="105">
        <v>6.2199999999999998E-2</v>
      </c>
      <c r="D108" s="104">
        <v>194</v>
      </c>
      <c r="E108" s="105">
        <v>0.1459</v>
      </c>
      <c r="F108" s="104">
        <f>+D108*(1+G108)</f>
        <v>208.49180000000001</v>
      </c>
      <c r="G108" s="105">
        <v>7.4700000000000003E-2</v>
      </c>
      <c r="H108" s="104">
        <f>+F108*(1+I108)</f>
        <v>239.76557</v>
      </c>
      <c r="I108" s="132">
        <v>0.15</v>
      </c>
      <c r="J108" s="104">
        <f>+H108*(1+K108)</f>
        <v>275.73040549999996</v>
      </c>
      <c r="K108" s="132">
        <v>0.15</v>
      </c>
      <c r="L108" s="176"/>
    </row>
    <row r="109" spans="1:12" s="9" customFormat="1" x14ac:dyDescent="0.2">
      <c r="A109" s="33" t="s">
        <v>3</v>
      </c>
      <c r="B109" s="104">
        <v>355.83699999999999</v>
      </c>
      <c r="C109" s="105">
        <v>6.2199999999999998E-2</v>
      </c>
      <c r="D109" s="104">
        <v>410</v>
      </c>
      <c r="E109" s="105">
        <v>0.1459</v>
      </c>
      <c r="F109" s="104">
        <f>+D109*(1+G109)</f>
        <v>440.62700000000001</v>
      </c>
      <c r="G109" s="105">
        <v>7.4700000000000003E-2</v>
      </c>
      <c r="H109" s="104">
        <f>+F109*(1+I109)</f>
        <v>506.72104999999999</v>
      </c>
      <c r="I109" s="132">
        <v>0.15</v>
      </c>
      <c r="J109" s="104">
        <f>+H109*(1+K109)</f>
        <v>582.72920749999992</v>
      </c>
      <c r="K109" s="132">
        <v>0.15</v>
      </c>
      <c r="L109" s="176"/>
    </row>
    <row r="110" spans="1:12" s="9" customFormat="1" ht="15.75" x14ac:dyDescent="0.2">
      <c r="A110" s="114"/>
      <c r="B110" s="103"/>
      <c r="C110" s="103"/>
      <c r="D110" s="106"/>
      <c r="E110" s="105"/>
      <c r="F110" s="106"/>
      <c r="G110" s="105"/>
      <c r="H110" s="106"/>
      <c r="I110" s="105"/>
      <c r="J110" s="106"/>
      <c r="K110" s="105"/>
      <c r="L110" s="177"/>
    </row>
    <row r="111" spans="1:12" s="9" customFormat="1" x14ac:dyDescent="0.2">
      <c r="A111" s="33" t="s">
        <v>4</v>
      </c>
      <c r="B111" s="104">
        <v>4043.7954</v>
      </c>
      <c r="C111" s="105">
        <v>6.2199999999999998E-2</v>
      </c>
      <c r="D111" s="104">
        <v>4640</v>
      </c>
      <c r="E111" s="105">
        <v>0.1459</v>
      </c>
      <c r="F111" s="104">
        <f>+D111*(1+G111)</f>
        <v>4986.6080000000002</v>
      </c>
      <c r="G111" s="105">
        <v>7.4700000000000003E-2</v>
      </c>
      <c r="H111" s="104">
        <f>+F111*(1+I111)</f>
        <v>5734.5991999999997</v>
      </c>
      <c r="I111" s="132">
        <v>0.15</v>
      </c>
      <c r="J111" s="104">
        <f>+H111*(1+K111)</f>
        <v>6594.7890799999986</v>
      </c>
      <c r="K111" s="132">
        <v>0.15</v>
      </c>
      <c r="L111" s="176"/>
    </row>
    <row r="112" spans="1:12" s="9" customFormat="1" x14ac:dyDescent="0.2">
      <c r="A112" s="33" t="s">
        <v>5</v>
      </c>
      <c r="B112" s="104">
        <v>9323.9916000000012</v>
      </c>
      <c r="C112" s="105">
        <v>6.2199999999999998E-2</v>
      </c>
      <c r="D112" s="104">
        <v>10685</v>
      </c>
      <c r="E112" s="105">
        <v>0.1459</v>
      </c>
      <c r="F112" s="104">
        <f t="shared" ref="F112:F113" si="25">+D112*(1+G112)</f>
        <v>11483.1695</v>
      </c>
      <c r="G112" s="105">
        <v>7.4700000000000003E-2</v>
      </c>
      <c r="H112" s="104">
        <f t="shared" ref="H112:H113" si="26">+F112*(1+I112)</f>
        <v>13205.644924999999</v>
      </c>
      <c r="I112" s="132">
        <v>0.15</v>
      </c>
      <c r="J112" s="104">
        <f t="shared" ref="J112:J113" si="27">+H112*(1+K112)</f>
        <v>15186.491663749997</v>
      </c>
      <c r="K112" s="132">
        <v>0.15</v>
      </c>
      <c r="L112" s="176"/>
    </row>
    <row r="113" spans="1:12" s="9" customFormat="1" x14ac:dyDescent="0.2">
      <c r="A113" s="33" t="s">
        <v>6</v>
      </c>
      <c r="B113" s="104">
        <v>14289.776600000001</v>
      </c>
      <c r="C113" s="105">
        <v>6.2199999999999998E-2</v>
      </c>
      <c r="D113" s="104">
        <v>16375</v>
      </c>
      <c r="E113" s="105">
        <v>0.1459</v>
      </c>
      <c r="F113" s="104">
        <f t="shared" si="25"/>
        <v>17598.212500000001</v>
      </c>
      <c r="G113" s="105">
        <v>7.4700000000000003E-2</v>
      </c>
      <c r="H113" s="104">
        <f t="shared" si="26"/>
        <v>20237.944374999999</v>
      </c>
      <c r="I113" s="132">
        <v>0.15</v>
      </c>
      <c r="J113" s="104">
        <f t="shared" si="27"/>
        <v>23273.636031249996</v>
      </c>
      <c r="K113" s="132">
        <v>0.15</v>
      </c>
      <c r="L113" s="181"/>
    </row>
    <row r="114" spans="1:12" s="9" customFormat="1" ht="15.75" x14ac:dyDescent="0.25">
      <c r="A114" s="33" t="s">
        <v>7</v>
      </c>
      <c r="B114" s="191" t="s">
        <v>10</v>
      </c>
      <c r="C114" s="192"/>
      <c r="D114" s="128" t="s">
        <v>10</v>
      </c>
      <c r="E114" s="129"/>
      <c r="F114" s="128" t="s">
        <v>10</v>
      </c>
      <c r="G114" s="163"/>
      <c r="H114" s="128"/>
      <c r="I114" s="61"/>
      <c r="J114" s="128"/>
      <c r="K114" s="61"/>
      <c r="L114" s="61"/>
    </row>
  </sheetData>
  <sheetProtection password="FD2E" sheet="1" objects="1" scenarios="1"/>
  <mergeCells count="2">
    <mergeCell ref="A1:A2"/>
    <mergeCell ref="B114:C114"/>
  </mergeCells>
  <pageMargins left="0.7" right="0.7" top="0.75" bottom="0.75" header="0.3" footer="0.3"/>
  <pageSetup scale="1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70" zoomScaleNormal="100" zoomScaleSheetLayoutView="70" workbookViewId="0">
      <pane ySplit="2" topLeftCell="A20" activePane="bottomLeft" state="frozen"/>
      <selection pane="bottomLeft" activeCell="K39" sqref="K39"/>
    </sheetView>
  </sheetViews>
  <sheetFormatPr defaultColWidth="8.5703125" defaultRowHeight="15" x14ac:dyDescent="0.2"/>
  <cols>
    <col min="1" max="1" width="59.42578125" style="55" customWidth="1"/>
    <col min="2" max="2" width="16.5703125" style="55" hidden="1" customWidth="1"/>
    <col min="3" max="3" width="16" style="55" hidden="1" customWidth="1"/>
    <col min="4" max="4" width="16" style="84" customWidth="1"/>
    <col min="5" max="5" width="16" style="55" customWidth="1"/>
    <col min="6" max="6" width="16.5703125" style="84" bestFit="1" customWidth="1"/>
    <col min="7" max="7" width="16.5703125" style="154" customWidth="1"/>
    <col min="8" max="8" width="16.5703125" style="84" customWidth="1"/>
    <col min="9" max="9" width="16.5703125" style="147" customWidth="1"/>
    <col min="10" max="10" width="16.5703125" style="84" customWidth="1"/>
    <col min="11" max="11" width="16.5703125" style="147" customWidth="1"/>
    <col min="12" max="12" width="16" style="55" customWidth="1"/>
    <col min="13" max="16384" width="8.5703125" style="55"/>
  </cols>
  <sheetData>
    <row r="1" spans="1:12" ht="17.45" customHeight="1" x14ac:dyDescent="0.2">
      <c r="A1" s="36"/>
      <c r="B1" s="45" t="s">
        <v>1</v>
      </c>
      <c r="C1" s="45" t="s">
        <v>8</v>
      </c>
      <c r="D1" s="82" t="s">
        <v>1</v>
      </c>
      <c r="E1" s="45" t="s">
        <v>8</v>
      </c>
      <c r="F1" s="82" t="s">
        <v>1</v>
      </c>
      <c r="G1" s="148" t="s">
        <v>8</v>
      </c>
      <c r="H1" s="82" t="s">
        <v>1</v>
      </c>
      <c r="I1" s="155" t="s">
        <v>8</v>
      </c>
      <c r="J1" s="82" t="s">
        <v>1</v>
      </c>
      <c r="K1" s="155" t="s">
        <v>8</v>
      </c>
      <c r="L1" s="135"/>
    </row>
    <row r="2" spans="1:12" s="61" customFormat="1" ht="18.600000000000001" customHeight="1" thickBot="1" x14ac:dyDescent="0.3">
      <c r="A2" s="38" t="s">
        <v>188</v>
      </c>
      <c r="B2" s="45" t="s">
        <v>13</v>
      </c>
      <c r="C2" s="45" t="s">
        <v>13</v>
      </c>
      <c r="D2" s="134" t="s">
        <v>14</v>
      </c>
      <c r="E2" s="45" t="s">
        <v>14</v>
      </c>
      <c r="F2" s="82" t="s">
        <v>296</v>
      </c>
      <c r="G2" s="148" t="s">
        <v>296</v>
      </c>
      <c r="H2" s="134" t="s">
        <v>362</v>
      </c>
      <c r="I2" s="141" t="s">
        <v>362</v>
      </c>
      <c r="J2" s="134" t="s">
        <v>366</v>
      </c>
      <c r="K2" s="134" t="s">
        <v>366</v>
      </c>
      <c r="L2" s="135"/>
    </row>
    <row r="3" spans="1:12" ht="15.75" x14ac:dyDescent="0.2">
      <c r="A3" s="37"/>
      <c r="B3" s="78"/>
      <c r="C3" s="78"/>
      <c r="D3" s="83"/>
      <c r="E3" s="78"/>
      <c r="F3" s="83"/>
      <c r="G3" s="149"/>
      <c r="H3" s="83"/>
      <c r="I3" s="142"/>
      <c r="J3" s="83"/>
      <c r="K3" s="142"/>
      <c r="L3" s="136"/>
    </row>
    <row r="4" spans="1:12" x14ac:dyDescent="0.2">
      <c r="A4" s="21" t="s">
        <v>187</v>
      </c>
      <c r="B4" s="19">
        <v>92.73</v>
      </c>
      <c r="C4" s="18">
        <v>4.4999999999999998E-2</v>
      </c>
      <c r="D4" s="19">
        <f>+B4*(1+E4)</f>
        <v>96.346469999999997</v>
      </c>
      <c r="E4" s="18">
        <v>3.9E-2</v>
      </c>
      <c r="F4" s="19">
        <f>+D4*(1+G4)</f>
        <v>100.97110056</v>
      </c>
      <c r="G4" s="150">
        <v>4.8000000000000001E-2</v>
      </c>
      <c r="H4" s="19">
        <f>+F4*(1+I4)</f>
        <v>105.41382898464001</v>
      </c>
      <c r="I4" s="150">
        <v>4.3999999999999997E-2</v>
      </c>
      <c r="J4" s="19">
        <f>+H4*(1+K4)</f>
        <v>110.15745128894879</v>
      </c>
      <c r="K4" s="150">
        <v>4.4999999999999998E-2</v>
      </c>
      <c r="L4" s="137"/>
    </row>
    <row r="5" spans="1:12" x14ac:dyDescent="0.2">
      <c r="A5" s="21" t="s">
        <v>186</v>
      </c>
      <c r="B5" s="19">
        <v>79.36</v>
      </c>
      <c r="C5" s="18">
        <v>4.4999999999999998E-2</v>
      </c>
      <c r="D5" s="19">
        <f>+B5*(1+E5)</f>
        <v>82.455039999999997</v>
      </c>
      <c r="E5" s="18">
        <v>3.9E-2</v>
      </c>
      <c r="F5" s="19">
        <f>+D5*(1+G5)</f>
        <v>86.412881920000004</v>
      </c>
      <c r="G5" s="150">
        <v>4.8000000000000001E-2</v>
      </c>
      <c r="H5" s="19">
        <f>+F5*(1+I5)</f>
        <v>90.215048724480013</v>
      </c>
      <c r="I5" s="150">
        <v>4.3999999999999997E-2</v>
      </c>
      <c r="J5" s="19">
        <f>+H5*(1+K5)</f>
        <v>94.274725917081611</v>
      </c>
      <c r="K5" s="150">
        <v>4.4999999999999998E-2</v>
      </c>
      <c r="L5" s="137"/>
    </row>
    <row r="6" spans="1:12" ht="15.75" x14ac:dyDescent="0.2">
      <c r="A6" s="22" t="s">
        <v>185</v>
      </c>
      <c r="B6" s="19"/>
      <c r="C6" s="18"/>
      <c r="D6" s="19"/>
      <c r="E6" s="18"/>
      <c r="F6" s="19"/>
      <c r="G6" s="150"/>
      <c r="H6" s="19"/>
      <c r="I6" s="143"/>
      <c r="J6" s="19"/>
      <c r="K6" s="143"/>
      <c r="L6" s="137"/>
    </row>
    <row r="7" spans="1:12" x14ac:dyDescent="0.2">
      <c r="A7" s="21" t="s">
        <v>184</v>
      </c>
      <c r="B7" s="19">
        <v>226.97</v>
      </c>
      <c r="C7" s="18">
        <v>4.4999999999999998E-2</v>
      </c>
      <c r="D7" s="19">
        <f t="shared" ref="D7:D13" si="0">+B7*(1+E7)</f>
        <v>235.82182999999998</v>
      </c>
      <c r="E7" s="18">
        <v>3.9E-2</v>
      </c>
      <c r="F7" s="19">
        <f>+D7*(1+G7)</f>
        <v>247.14127783999999</v>
      </c>
      <c r="G7" s="150">
        <v>4.8000000000000001E-2</v>
      </c>
      <c r="H7" s="19">
        <f>+F7*(1+I7)</f>
        <v>258.01549406496002</v>
      </c>
      <c r="I7" s="150">
        <v>4.3999999999999997E-2</v>
      </c>
      <c r="J7" s="19">
        <f>+H7*(1+K7)</f>
        <v>269.62619129788322</v>
      </c>
      <c r="K7" s="150">
        <v>4.4999999999999998E-2</v>
      </c>
      <c r="L7" s="137"/>
    </row>
    <row r="8" spans="1:12" x14ac:dyDescent="0.2">
      <c r="A8" s="27" t="s">
        <v>182</v>
      </c>
      <c r="B8" s="19">
        <v>339.94894999999997</v>
      </c>
      <c r="C8" s="18">
        <v>4.4999999999999998E-2</v>
      </c>
      <c r="D8" s="19">
        <f t="shared" si="0"/>
        <v>353.20695904999997</v>
      </c>
      <c r="E8" s="18">
        <v>3.9E-2</v>
      </c>
      <c r="F8" s="19">
        <f t="shared" ref="F8:F13" si="1">+D8*(1+G8)</f>
        <v>370.16089308439996</v>
      </c>
      <c r="G8" s="150">
        <v>4.8000000000000001E-2</v>
      </c>
      <c r="H8" s="19">
        <f t="shared" ref="H8:H13" si="2">+F8*(1+I8)</f>
        <v>386.44797238011358</v>
      </c>
      <c r="I8" s="150">
        <v>4.3999999999999997E-2</v>
      </c>
      <c r="J8" s="19">
        <f t="shared" ref="J8:J13" si="3">+H8*(1+K8)</f>
        <v>403.83813113721868</v>
      </c>
      <c r="K8" s="150">
        <v>4.4999999999999998E-2</v>
      </c>
      <c r="L8" s="137"/>
    </row>
    <row r="9" spans="1:12" x14ac:dyDescent="0.2">
      <c r="A9" s="27" t="s">
        <v>181</v>
      </c>
      <c r="B9" s="19">
        <v>509.91819999999996</v>
      </c>
      <c r="C9" s="18">
        <v>4.4999999999999998E-2</v>
      </c>
      <c r="D9" s="19">
        <f t="shared" si="0"/>
        <v>529.80500979999988</v>
      </c>
      <c r="E9" s="18">
        <v>3.9E-2</v>
      </c>
      <c r="F9" s="19">
        <f t="shared" si="1"/>
        <v>555.2356502703999</v>
      </c>
      <c r="G9" s="150">
        <v>4.8000000000000001E-2</v>
      </c>
      <c r="H9" s="19">
        <f t="shared" si="2"/>
        <v>579.66601888229752</v>
      </c>
      <c r="I9" s="150">
        <v>4.3999999999999997E-2</v>
      </c>
      <c r="J9" s="19">
        <f t="shared" si="3"/>
        <v>605.7509897320009</v>
      </c>
      <c r="K9" s="150">
        <v>4.4999999999999998E-2</v>
      </c>
      <c r="L9" s="137"/>
    </row>
    <row r="10" spans="1:12" x14ac:dyDescent="0.2">
      <c r="A10" s="27" t="s">
        <v>180</v>
      </c>
      <c r="B10" s="19">
        <v>681.12054999999987</v>
      </c>
      <c r="C10" s="18">
        <v>4.4999999999999998E-2</v>
      </c>
      <c r="D10" s="19">
        <f t="shared" si="0"/>
        <v>707.68425144999981</v>
      </c>
      <c r="E10" s="18">
        <v>3.9E-2</v>
      </c>
      <c r="F10" s="19">
        <f t="shared" si="1"/>
        <v>741.65309551959979</v>
      </c>
      <c r="G10" s="150">
        <v>4.8000000000000001E-2</v>
      </c>
      <c r="H10" s="19">
        <f t="shared" si="2"/>
        <v>774.28583172246226</v>
      </c>
      <c r="I10" s="150">
        <v>4.3999999999999997E-2</v>
      </c>
      <c r="J10" s="19">
        <f t="shared" si="3"/>
        <v>809.12869414997306</v>
      </c>
      <c r="K10" s="150">
        <v>4.4999999999999998E-2</v>
      </c>
      <c r="L10" s="137"/>
    </row>
    <row r="11" spans="1:12" x14ac:dyDescent="0.2">
      <c r="A11" s="27" t="s">
        <v>179</v>
      </c>
      <c r="B11" s="19">
        <v>851.10024999999996</v>
      </c>
      <c r="C11" s="18">
        <v>4.4999999999999998E-2</v>
      </c>
      <c r="D11" s="19">
        <f t="shared" si="0"/>
        <v>884.29315974999986</v>
      </c>
      <c r="E11" s="18">
        <v>3.9E-2</v>
      </c>
      <c r="F11" s="19">
        <f t="shared" si="1"/>
        <v>926.73923141799992</v>
      </c>
      <c r="G11" s="150">
        <v>4.8000000000000001E-2</v>
      </c>
      <c r="H11" s="19">
        <f t="shared" si="2"/>
        <v>967.51575760039191</v>
      </c>
      <c r="I11" s="150">
        <v>4.3999999999999997E-2</v>
      </c>
      <c r="J11" s="19">
        <f t="shared" si="3"/>
        <v>1011.0539666924095</v>
      </c>
      <c r="K11" s="150">
        <v>4.4999999999999998E-2</v>
      </c>
      <c r="L11" s="137"/>
    </row>
    <row r="12" spans="1:12" x14ac:dyDescent="0.2">
      <c r="A12" s="27" t="s">
        <v>178</v>
      </c>
      <c r="B12" s="19">
        <v>1021.0694999999999</v>
      </c>
      <c r="C12" s="18">
        <v>4.4999999999999998E-2</v>
      </c>
      <c r="D12" s="19">
        <f t="shared" si="0"/>
        <v>1060.8912104999999</v>
      </c>
      <c r="E12" s="18">
        <v>3.9E-2</v>
      </c>
      <c r="F12" s="19">
        <f t="shared" si="1"/>
        <v>1111.8139886040001</v>
      </c>
      <c r="G12" s="150">
        <v>4.8000000000000001E-2</v>
      </c>
      <c r="H12" s="19">
        <f t="shared" si="2"/>
        <v>1160.7338041025762</v>
      </c>
      <c r="I12" s="150">
        <v>4.3999999999999997E-2</v>
      </c>
      <c r="J12" s="19">
        <f t="shared" si="3"/>
        <v>1212.966825287192</v>
      </c>
      <c r="K12" s="150">
        <v>4.4999999999999998E-2</v>
      </c>
      <c r="L12" s="137"/>
    </row>
    <row r="13" spans="1:12" x14ac:dyDescent="0.2">
      <c r="A13" s="27" t="s">
        <v>177</v>
      </c>
      <c r="B13" s="19">
        <v>1192.2823000000001</v>
      </c>
      <c r="C13" s="18">
        <v>4.4999999999999998E-2</v>
      </c>
      <c r="D13" s="19">
        <f t="shared" si="0"/>
        <v>1238.7813097000001</v>
      </c>
      <c r="E13" s="18">
        <v>3.9E-2</v>
      </c>
      <c r="F13" s="19">
        <f t="shared" si="1"/>
        <v>1298.2428125656002</v>
      </c>
      <c r="G13" s="150">
        <v>4.8000000000000001E-2</v>
      </c>
      <c r="H13" s="19">
        <f t="shared" si="2"/>
        <v>1355.3654963184865</v>
      </c>
      <c r="I13" s="150">
        <v>4.3999999999999997E-2</v>
      </c>
      <c r="J13" s="19">
        <f t="shared" si="3"/>
        <v>1416.3569436528182</v>
      </c>
      <c r="K13" s="150">
        <v>4.4999999999999998E-2</v>
      </c>
      <c r="L13" s="137"/>
    </row>
    <row r="14" spans="1:12" s="79" customFormat="1" ht="31.5" x14ac:dyDescent="0.25">
      <c r="A14" s="29" t="s">
        <v>183</v>
      </c>
      <c r="B14" s="35"/>
      <c r="C14" s="34"/>
      <c r="D14" s="35"/>
      <c r="E14" s="34"/>
      <c r="F14" s="35"/>
      <c r="G14" s="151"/>
      <c r="H14" s="35"/>
      <c r="I14" s="144"/>
      <c r="J14" s="35"/>
      <c r="K14" s="144"/>
      <c r="L14" s="138"/>
    </row>
    <row r="15" spans="1:12" x14ac:dyDescent="0.2">
      <c r="A15" s="27"/>
      <c r="B15" s="19"/>
      <c r="C15" s="18"/>
      <c r="D15" s="19"/>
      <c r="E15" s="18"/>
      <c r="F15" s="19"/>
      <c r="G15" s="150"/>
      <c r="H15" s="19"/>
      <c r="I15" s="143"/>
      <c r="J15" s="19"/>
      <c r="K15" s="143"/>
      <c r="L15" s="137"/>
    </row>
    <row r="16" spans="1:12" s="39" customFormat="1" x14ac:dyDescent="0.2">
      <c r="A16" s="33" t="s">
        <v>176</v>
      </c>
      <c r="B16" s="19">
        <v>92.733299999999986</v>
      </c>
      <c r="C16" s="18">
        <v>4.4999999999999998E-2</v>
      </c>
      <c r="D16" s="19">
        <f t="shared" ref="D16:D17" si="4">+B16*(1+E16)</f>
        <v>96.349898699999983</v>
      </c>
      <c r="E16" s="18">
        <v>3.9E-2</v>
      </c>
      <c r="F16" s="19">
        <f>+D16*(1+G16)</f>
        <v>100.97469383759999</v>
      </c>
      <c r="G16" s="150">
        <v>4.8000000000000001E-2</v>
      </c>
      <c r="H16" s="19">
        <f>+F16*(1+I16)</f>
        <v>105.41758036645439</v>
      </c>
      <c r="I16" s="150">
        <v>4.3999999999999997E-2</v>
      </c>
      <c r="J16" s="19">
        <f>+H16*(1+K16)</f>
        <v>110.16137148294483</v>
      </c>
      <c r="K16" s="150">
        <v>4.4999999999999998E-2</v>
      </c>
      <c r="L16" s="137"/>
    </row>
    <row r="17" spans="1:12" s="39" customFormat="1" x14ac:dyDescent="0.2">
      <c r="A17" s="32" t="s">
        <v>175</v>
      </c>
      <c r="B17" s="19">
        <v>389.46104999999994</v>
      </c>
      <c r="C17" s="18">
        <v>4.4999999999999998E-2</v>
      </c>
      <c r="D17" s="19">
        <f t="shared" si="4"/>
        <v>404.65003094999992</v>
      </c>
      <c r="E17" s="18">
        <v>3.9E-2</v>
      </c>
      <c r="F17" s="19">
        <f>+D17*(1+G17)</f>
        <v>424.07323243559995</v>
      </c>
      <c r="G17" s="150">
        <v>4.8000000000000001E-2</v>
      </c>
      <c r="H17" s="19">
        <f>+F17*(1+I17)</f>
        <v>442.73245466276637</v>
      </c>
      <c r="I17" s="150">
        <v>4.3999999999999997E-2</v>
      </c>
      <c r="J17" s="19">
        <f>+H17*(1+K17)</f>
        <v>462.65541512259085</v>
      </c>
      <c r="K17" s="150">
        <v>4.4999999999999998E-2</v>
      </c>
      <c r="L17" s="137"/>
    </row>
    <row r="18" spans="1:12" s="39" customFormat="1" x14ac:dyDescent="0.2">
      <c r="A18" s="32"/>
      <c r="B18" s="19"/>
      <c r="C18" s="18"/>
      <c r="D18" s="19"/>
      <c r="E18" s="18"/>
      <c r="F18" s="31"/>
      <c r="G18" s="152"/>
      <c r="H18" s="31"/>
      <c r="I18" s="145"/>
      <c r="J18" s="31"/>
      <c r="K18" s="145"/>
      <c r="L18" s="137"/>
    </row>
    <row r="19" spans="1:12" ht="15.75" x14ac:dyDescent="0.2">
      <c r="A19" s="29" t="s">
        <v>190</v>
      </c>
      <c r="B19" s="19"/>
      <c r="C19" s="18"/>
      <c r="D19" s="19"/>
      <c r="E19" s="18"/>
      <c r="F19" s="19"/>
      <c r="G19" s="150"/>
      <c r="H19" s="19"/>
      <c r="I19" s="143"/>
      <c r="J19" s="19"/>
      <c r="K19" s="143"/>
      <c r="L19" s="137"/>
    </row>
    <row r="20" spans="1:12" x14ac:dyDescent="0.2">
      <c r="A20" s="28" t="s">
        <v>174</v>
      </c>
      <c r="B20" s="19">
        <v>180.60735</v>
      </c>
      <c r="C20" s="18">
        <v>4.4999999999999998E-2</v>
      </c>
      <c r="D20" s="19">
        <f>+B20*(1+E20)</f>
        <v>187.65103664999998</v>
      </c>
      <c r="E20" s="18">
        <v>3.9E-2</v>
      </c>
      <c r="F20" s="19">
        <f>+D20*(1+G20)</f>
        <v>196.65828640919997</v>
      </c>
      <c r="G20" s="150">
        <v>4.8000000000000001E-2</v>
      </c>
      <c r="H20" s="19">
        <f>+F20*(1+I20)</f>
        <v>205.31125101120477</v>
      </c>
      <c r="I20" s="150">
        <v>4.3999999999999997E-2</v>
      </c>
      <c r="J20" s="19">
        <f>+H20*(1+K20)</f>
        <v>214.55025730670897</v>
      </c>
      <c r="K20" s="150">
        <v>4.4999999999999998E-2</v>
      </c>
      <c r="L20" s="137"/>
    </row>
    <row r="21" spans="1:12" ht="45" x14ac:dyDescent="0.2">
      <c r="A21" s="27" t="s">
        <v>173</v>
      </c>
      <c r="B21" s="19"/>
      <c r="C21" s="18"/>
      <c r="D21" s="19"/>
      <c r="E21" s="18"/>
      <c r="F21" s="19"/>
      <c r="G21" s="150"/>
      <c r="H21" s="19"/>
      <c r="I21" s="143"/>
      <c r="J21" s="19"/>
      <c r="K21" s="143"/>
      <c r="L21" s="137"/>
    </row>
    <row r="22" spans="1:12" x14ac:dyDescent="0.2">
      <c r="A22" s="28" t="s">
        <v>172</v>
      </c>
      <c r="B22" s="19">
        <v>204.00489999999999</v>
      </c>
      <c r="C22" s="18">
        <v>4.4999999999999998E-2</v>
      </c>
      <c r="D22" s="19">
        <f>+B22*(1+E22)</f>
        <v>211.96109109999998</v>
      </c>
      <c r="E22" s="18">
        <v>3.9E-2</v>
      </c>
      <c r="F22" s="19">
        <f>+D22*(1+G22)</f>
        <v>222.13522347279999</v>
      </c>
      <c r="G22" s="150">
        <v>4.8000000000000001E-2</v>
      </c>
      <c r="H22" s="19">
        <f>+F22*(1+I22)</f>
        <v>231.90917330560319</v>
      </c>
      <c r="I22" s="150">
        <v>4.3999999999999997E-2</v>
      </c>
      <c r="J22" s="19">
        <f>+H22*(1+K22)</f>
        <v>242.34508610435532</v>
      </c>
      <c r="K22" s="150">
        <v>4.4999999999999998E-2</v>
      </c>
      <c r="L22" s="137"/>
    </row>
    <row r="23" spans="1:12" ht="45" x14ac:dyDescent="0.2">
      <c r="A23" s="27" t="s">
        <v>171</v>
      </c>
      <c r="B23" s="19"/>
      <c r="C23" s="20"/>
      <c r="D23" s="19"/>
      <c r="E23" s="18"/>
      <c r="F23" s="19"/>
      <c r="G23" s="150"/>
      <c r="H23" s="19"/>
      <c r="I23" s="143"/>
      <c r="J23" s="19"/>
      <c r="K23" s="143"/>
      <c r="L23" s="137"/>
    </row>
    <row r="24" spans="1:12" s="61" customFormat="1" x14ac:dyDescent="0.2">
      <c r="A24" s="26" t="s">
        <v>170</v>
      </c>
      <c r="B24" s="19">
        <v>15500.694</v>
      </c>
      <c r="C24" s="18">
        <v>4.4999999999999998E-2</v>
      </c>
      <c r="D24" s="19">
        <f t="shared" ref="D24:D26" si="5">+B24*(1+E24)</f>
        <v>16105.221065999998</v>
      </c>
      <c r="E24" s="18">
        <v>3.9E-2</v>
      </c>
      <c r="F24" s="19">
        <f>+D24*(1+G24)</f>
        <v>16878.271677167999</v>
      </c>
      <c r="G24" s="150">
        <v>4.8000000000000001E-2</v>
      </c>
      <c r="H24" s="19">
        <f>+F24*(1+I24)</f>
        <v>17620.915630963391</v>
      </c>
      <c r="I24" s="150">
        <v>4.3999999999999997E-2</v>
      </c>
      <c r="J24" s="19">
        <f>+H24*(1+K24)</f>
        <v>18413.856834356742</v>
      </c>
      <c r="K24" s="150">
        <v>4.4999999999999998E-2</v>
      </c>
      <c r="L24" s="137"/>
    </row>
    <row r="25" spans="1:12" s="61" customFormat="1" ht="15.75" x14ac:dyDescent="0.25">
      <c r="A25" s="21" t="s">
        <v>169</v>
      </c>
      <c r="B25" s="19">
        <v>117.00864999999999</v>
      </c>
      <c r="C25" s="18">
        <v>4.4999999999999998E-2</v>
      </c>
      <c r="D25" s="19">
        <f t="shared" si="5"/>
        <v>121.57198734999999</v>
      </c>
      <c r="E25" s="18">
        <v>3.9E-2</v>
      </c>
      <c r="F25" s="35" t="s">
        <v>334</v>
      </c>
      <c r="G25" s="151" t="s">
        <v>334</v>
      </c>
      <c r="H25" s="35"/>
      <c r="I25" s="151"/>
      <c r="J25" s="35"/>
      <c r="K25" s="151"/>
      <c r="L25" s="139"/>
    </row>
    <row r="26" spans="1:12" s="61" customFormat="1" x14ac:dyDescent="0.2">
      <c r="A26" s="23" t="s">
        <v>168</v>
      </c>
      <c r="B26" s="19">
        <v>554.07989999999995</v>
      </c>
      <c r="C26" s="18">
        <v>4.4999999999999998E-2</v>
      </c>
      <c r="D26" s="19">
        <f t="shared" si="5"/>
        <v>575.68901609999989</v>
      </c>
      <c r="E26" s="18">
        <v>3.9E-2</v>
      </c>
      <c r="F26" s="19">
        <f>+D26*(1+G26)</f>
        <v>603.3220888727999</v>
      </c>
      <c r="G26" s="150">
        <v>4.8000000000000001E-2</v>
      </c>
      <c r="H26" s="19">
        <f>+F26*(1+I26)</f>
        <v>629.86826078320314</v>
      </c>
      <c r="I26" s="150">
        <v>4.3999999999999997E-2</v>
      </c>
      <c r="J26" s="19">
        <f>+H26*(1+K26)</f>
        <v>658.21233251844728</v>
      </c>
      <c r="K26" s="150">
        <v>4.4999999999999998E-2</v>
      </c>
      <c r="L26" s="137"/>
    </row>
    <row r="27" spans="1:12" s="61" customFormat="1" ht="31.5" x14ac:dyDescent="0.2">
      <c r="A27" s="23" t="s">
        <v>349</v>
      </c>
      <c r="B27" s="19">
        <v>10450</v>
      </c>
      <c r="C27" s="18">
        <v>4.4999999999999998E-2</v>
      </c>
      <c r="D27" s="19">
        <v>10000</v>
      </c>
      <c r="E27" s="130">
        <v>-0.04</v>
      </c>
      <c r="F27" s="19">
        <v>10000</v>
      </c>
      <c r="G27" s="150"/>
      <c r="H27" s="19"/>
      <c r="I27" s="156"/>
      <c r="J27" s="19"/>
      <c r="K27" s="156"/>
      <c r="L27" s="137"/>
    </row>
    <row r="28" spans="1:12" s="61" customFormat="1" x14ac:dyDescent="0.2">
      <c r="A28" s="23"/>
      <c r="B28" s="19"/>
      <c r="C28" s="18"/>
      <c r="D28" s="19"/>
      <c r="E28" s="18"/>
      <c r="F28" s="25"/>
      <c r="G28" s="153"/>
      <c r="H28" s="25"/>
      <c r="I28" s="146"/>
      <c r="J28" s="25"/>
      <c r="K28" s="146"/>
      <c r="L28" s="137"/>
    </row>
    <row r="29" spans="1:12" ht="15.75" x14ac:dyDescent="0.2">
      <c r="A29" s="22" t="s">
        <v>189</v>
      </c>
      <c r="B29" s="19"/>
      <c r="C29" s="20"/>
      <c r="D29" s="19"/>
      <c r="E29" s="18"/>
      <c r="F29" s="25"/>
      <c r="G29" s="153"/>
      <c r="H29" s="25"/>
      <c r="I29" s="146"/>
      <c r="J29" s="25"/>
      <c r="K29" s="146"/>
      <c r="L29" s="137"/>
    </row>
    <row r="30" spans="1:12" x14ac:dyDescent="0.2">
      <c r="A30" s="21" t="s">
        <v>167</v>
      </c>
      <c r="B30" s="19">
        <v>248.83539999999999</v>
      </c>
      <c r="C30" s="18">
        <v>4.4999999999999998E-2</v>
      </c>
      <c r="D30" s="19">
        <f t="shared" ref="D30:D35" si="6">+B30*(1+E30)</f>
        <v>258.53998059999998</v>
      </c>
      <c r="E30" s="18">
        <v>3.9E-2</v>
      </c>
      <c r="F30" s="19">
        <f>+D30*(1+G30)</f>
        <v>270.94989966880001</v>
      </c>
      <c r="G30" s="150">
        <v>4.8000000000000001E-2</v>
      </c>
      <c r="H30" s="19">
        <f>+F30*(1+I30)</f>
        <v>282.87169525422723</v>
      </c>
      <c r="I30" s="150">
        <v>4.3999999999999997E-2</v>
      </c>
      <c r="J30" s="19">
        <f>+H30*(1+K30)</f>
        <v>295.60092154066746</v>
      </c>
      <c r="K30" s="150">
        <v>4.4999999999999998E-2</v>
      </c>
      <c r="L30" s="137"/>
    </row>
    <row r="31" spans="1:12" x14ac:dyDescent="0.2">
      <c r="A31" s="21" t="s">
        <v>166</v>
      </c>
      <c r="B31" s="19">
        <v>554.07989999999995</v>
      </c>
      <c r="C31" s="18">
        <v>4.4999999999999998E-2</v>
      </c>
      <c r="D31" s="19">
        <f t="shared" si="6"/>
        <v>575.68901609999989</v>
      </c>
      <c r="E31" s="18">
        <v>3.9E-2</v>
      </c>
      <c r="F31" s="19">
        <f t="shared" ref="F31:F35" si="7">+D31*(1+G31)</f>
        <v>603.3220888727999</v>
      </c>
      <c r="G31" s="150">
        <v>4.8000000000000001E-2</v>
      </c>
      <c r="H31" s="19">
        <f t="shared" ref="H31:H35" si="8">+F31*(1+I31)</f>
        <v>629.86826078320314</v>
      </c>
      <c r="I31" s="150">
        <v>4.3999999999999997E-2</v>
      </c>
      <c r="J31" s="19">
        <f t="shared" ref="J31:J35" si="9">+H31*(1+K31)</f>
        <v>658.21233251844728</v>
      </c>
      <c r="K31" s="150">
        <v>4.4999999999999998E-2</v>
      </c>
      <c r="L31" s="137"/>
    </row>
    <row r="32" spans="1:12" x14ac:dyDescent="0.2">
      <c r="A32" s="21" t="s">
        <v>165</v>
      </c>
      <c r="B32" s="19">
        <v>24.630649999999999</v>
      </c>
      <c r="C32" s="18">
        <v>4.4999999999999998E-2</v>
      </c>
      <c r="D32" s="19">
        <f t="shared" si="6"/>
        <v>25.591245349999998</v>
      </c>
      <c r="E32" s="18">
        <v>3.9E-2</v>
      </c>
      <c r="F32" s="19">
        <f t="shared" si="7"/>
        <v>26.819625126799998</v>
      </c>
      <c r="G32" s="150">
        <v>4.8000000000000001E-2</v>
      </c>
      <c r="H32" s="19">
        <f t="shared" si="8"/>
        <v>27.9996886323792</v>
      </c>
      <c r="I32" s="150">
        <v>4.3999999999999997E-2</v>
      </c>
      <c r="J32" s="19">
        <f t="shared" si="9"/>
        <v>29.259674620836261</v>
      </c>
      <c r="K32" s="150">
        <v>4.4999999999999998E-2</v>
      </c>
      <c r="L32" s="137"/>
    </row>
    <row r="33" spans="1:12" x14ac:dyDescent="0.2">
      <c r="A33" s="21" t="s">
        <v>164</v>
      </c>
      <c r="B33" s="19">
        <v>246.33784999999997</v>
      </c>
      <c r="C33" s="18">
        <v>4.4999999999999998E-2</v>
      </c>
      <c r="D33" s="19">
        <f t="shared" si="6"/>
        <v>255.94502614999996</v>
      </c>
      <c r="E33" s="18">
        <v>3.9E-2</v>
      </c>
      <c r="F33" s="19">
        <f t="shared" si="7"/>
        <v>268.23038740519996</v>
      </c>
      <c r="G33" s="150">
        <v>4.8000000000000001E-2</v>
      </c>
      <c r="H33" s="19">
        <f t="shared" si="8"/>
        <v>280.03252445102879</v>
      </c>
      <c r="I33" s="150">
        <v>4.3999999999999997E-2</v>
      </c>
      <c r="J33" s="19">
        <f t="shared" si="9"/>
        <v>292.63398805132505</v>
      </c>
      <c r="K33" s="150">
        <v>4.4999999999999998E-2</v>
      </c>
      <c r="L33" s="137"/>
    </row>
    <row r="34" spans="1:12" x14ac:dyDescent="0.2">
      <c r="A34" s="21" t="s">
        <v>163</v>
      </c>
      <c r="B34" s="19">
        <v>1478.0271</v>
      </c>
      <c r="C34" s="18">
        <v>4.4999999999999998E-2</v>
      </c>
      <c r="D34" s="19">
        <f t="shared" si="6"/>
        <v>1535.6701568999999</v>
      </c>
      <c r="E34" s="18">
        <v>3.9E-2</v>
      </c>
      <c r="F34" s="19">
        <f t="shared" si="7"/>
        <v>1609.3823244312</v>
      </c>
      <c r="G34" s="150">
        <v>4.8000000000000001E-2</v>
      </c>
      <c r="H34" s="19">
        <f t="shared" si="8"/>
        <v>1680.1951467061729</v>
      </c>
      <c r="I34" s="150">
        <v>4.3999999999999997E-2</v>
      </c>
      <c r="J34" s="19">
        <f t="shared" si="9"/>
        <v>1755.8039283079506</v>
      </c>
      <c r="K34" s="150">
        <v>4.4999999999999998E-2</v>
      </c>
      <c r="L34" s="137"/>
    </row>
    <row r="35" spans="1:12" x14ac:dyDescent="0.2">
      <c r="A35" s="21" t="s">
        <v>162</v>
      </c>
      <c r="B35" s="19">
        <v>2317.5487499999999</v>
      </c>
      <c r="C35" s="18">
        <v>4.4999999999999998E-2</v>
      </c>
      <c r="D35" s="19">
        <f t="shared" si="6"/>
        <v>2407.9331512499998</v>
      </c>
      <c r="E35" s="18">
        <v>3.9E-2</v>
      </c>
      <c r="F35" s="19">
        <f t="shared" si="7"/>
        <v>2523.5139425100001</v>
      </c>
      <c r="G35" s="150">
        <v>4.8000000000000001E-2</v>
      </c>
      <c r="H35" s="19">
        <f t="shared" si="8"/>
        <v>2634.5485559804401</v>
      </c>
      <c r="I35" s="150">
        <v>4.3999999999999997E-2</v>
      </c>
      <c r="J35" s="19">
        <f t="shared" si="9"/>
        <v>2753.1032409995596</v>
      </c>
      <c r="K35" s="150">
        <v>4.4999999999999998E-2</v>
      </c>
      <c r="L35" s="137"/>
    </row>
    <row r="36" spans="1:12" x14ac:dyDescent="0.2">
      <c r="A36" s="80"/>
      <c r="B36" s="80"/>
      <c r="C36" s="80"/>
      <c r="D36" s="19"/>
      <c r="E36" s="80"/>
      <c r="F36" s="19"/>
      <c r="G36" s="150"/>
      <c r="H36" s="19"/>
      <c r="I36" s="143"/>
      <c r="J36" s="19"/>
      <c r="K36" s="143"/>
      <c r="L36" s="136"/>
    </row>
    <row r="37" spans="1:12" s="79" customFormat="1" ht="15.75" x14ac:dyDescent="0.25">
      <c r="A37" s="81" t="s">
        <v>161</v>
      </c>
      <c r="B37" s="81"/>
      <c r="C37" s="81"/>
      <c r="D37" s="35"/>
      <c r="E37" s="81"/>
      <c r="F37" s="35"/>
      <c r="G37" s="151"/>
      <c r="H37" s="35"/>
      <c r="I37" s="144"/>
      <c r="J37" s="35"/>
      <c r="K37" s="144"/>
      <c r="L37" s="140"/>
    </row>
    <row r="38" spans="1:12" x14ac:dyDescent="0.2">
      <c r="A38" s="80" t="s">
        <v>160</v>
      </c>
      <c r="B38" s="19">
        <v>4702.5</v>
      </c>
      <c r="C38" s="18">
        <v>4.4999999999999998E-2</v>
      </c>
      <c r="D38" s="19">
        <f>+B38*(1+E38)</f>
        <v>4885.8975</v>
      </c>
      <c r="E38" s="18">
        <v>3.9E-2</v>
      </c>
      <c r="F38" s="19">
        <f>+D38*(1+G38)</f>
        <v>5120.42058</v>
      </c>
      <c r="G38" s="150">
        <v>4.8000000000000001E-2</v>
      </c>
      <c r="H38" s="19">
        <f>+F38*(1+I38)</f>
        <v>5345.7190855200006</v>
      </c>
      <c r="I38" s="150">
        <v>4.3999999999999997E-2</v>
      </c>
      <c r="J38" s="19">
        <f>+H38*(1+K38)</f>
        <v>5586.2764443684</v>
      </c>
      <c r="K38" s="150">
        <v>4.4999999999999998E-2</v>
      </c>
      <c r="L38" s="137"/>
    </row>
    <row r="39" spans="1:12" x14ac:dyDescent="0.2">
      <c r="A39" s="80"/>
      <c r="B39" s="80"/>
      <c r="C39" s="80"/>
      <c r="D39" s="19"/>
      <c r="E39" s="80"/>
      <c r="F39" s="19"/>
      <c r="G39" s="150"/>
      <c r="H39" s="19"/>
      <c r="I39" s="143"/>
      <c r="J39" s="19"/>
      <c r="K39" s="143"/>
      <c r="L39" s="136"/>
    </row>
  </sheetData>
  <sheetProtection password="FD2E" sheet="1" objects="1" scenarios="1"/>
  <pageMargins left="0.7" right="0.7" top="0.75" bottom="0.75" header="0.3" footer="0.3"/>
  <pageSetup scale="3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view="pageBreakPreview" zoomScale="70" zoomScaleNormal="100" zoomScaleSheetLayoutView="70" workbookViewId="0">
      <selection activeCell="K23" sqref="K23"/>
    </sheetView>
  </sheetViews>
  <sheetFormatPr defaultColWidth="8.85546875" defaultRowHeight="15" x14ac:dyDescent="0.2"/>
  <cols>
    <col min="1" max="1" width="18.5703125" style="39" customWidth="1"/>
    <col min="2" max="23" width="8.85546875" style="39"/>
    <col min="24" max="24" width="12.140625" style="39" customWidth="1"/>
    <col min="25" max="16384" width="8.85546875" style="39"/>
  </cols>
  <sheetData>
    <row r="1" spans="1:2" ht="15.75" x14ac:dyDescent="0.2">
      <c r="A1" s="72" t="s">
        <v>152</v>
      </c>
      <c r="B1" s="72"/>
    </row>
    <row r="3" spans="1:2" ht="15.75" x14ac:dyDescent="0.2">
      <c r="A3" s="73" t="s">
        <v>151</v>
      </c>
      <c r="B3" s="73"/>
    </row>
    <row r="5" spans="1:2" ht="15.75" x14ac:dyDescent="0.2">
      <c r="A5" s="72" t="s">
        <v>150</v>
      </c>
      <c r="B5" s="72"/>
    </row>
    <row r="6" spans="1:2" ht="15.75" x14ac:dyDescent="0.2">
      <c r="A6" s="74" t="s">
        <v>137</v>
      </c>
      <c r="B6" s="75" t="s">
        <v>311</v>
      </c>
    </row>
    <row r="7" spans="1:2" x14ac:dyDescent="0.2">
      <c r="A7" s="76"/>
    </row>
    <row r="8" spans="1:2" ht="15.75" x14ac:dyDescent="0.2">
      <c r="A8" s="74" t="s">
        <v>135</v>
      </c>
      <c r="B8" s="75" t="s">
        <v>149</v>
      </c>
    </row>
    <row r="9" spans="1:2" x14ac:dyDescent="0.2">
      <c r="A9" s="76"/>
    </row>
    <row r="10" spans="1:2" ht="15.75" x14ac:dyDescent="0.2">
      <c r="A10" s="72" t="s">
        <v>148</v>
      </c>
      <c r="B10" s="72"/>
    </row>
    <row r="11" spans="1:2" ht="15.75" x14ac:dyDescent="0.2">
      <c r="A11" s="74" t="s">
        <v>137</v>
      </c>
      <c r="B11" s="75" t="s">
        <v>147</v>
      </c>
    </row>
    <row r="12" spans="1:2" x14ac:dyDescent="0.2">
      <c r="A12" s="76"/>
    </row>
    <row r="13" spans="1:2" ht="18" x14ac:dyDescent="0.2">
      <c r="A13" s="74" t="s">
        <v>135</v>
      </c>
      <c r="B13" s="75" t="s">
        <v>306</v>
      </c>
    </row>
    <row r="14" spans="1:2" ht="18" x14ac:dyDescent="0.2">
      <c r="A14" s="76"/>
      <c r="B14" s="75" t="s">
        <v>307</v>
      </c>
    </row>
    <row r="15" spans="1:2" x14ac:dyDescent="0.2">
      <c r="A15" s="76"/>
    </row>
    <row r="16" spans="1:2" ht="15.75" x14ac:dyDescent="0.2">
      <c r="A16" s="72" t="s">
        <v>146</v>
      </c>
      <c r="B16" s="72"/>
    </row>
    <row r="17" spans="1:2" ht="15.75" x14ac:dyDescent="0.2">
      <c r="A17" s="74" t="s">
        <v>137</v>
      </c>
      <c r="B17" s="75" t="s">
        <v>145</v>
      </c>
    </row>
    <row r="18" spans="1:2" x14ac:dyDescent="0.2">
      <c r="A18" s="76"/>
    </row>
    <row r="19" spans="1:2" ht="18" x14ac:dyDescent="0.2">
      <c r="A19" s="74" t="s">
        <v>135</v>
      </c>
      <c r="B19" s="75" t="s">
        <v>308</v>
      </c>
    </row>
    <row r="20" spans="1:2" ht="18" x14ac:dyDescent="0.2">
      <c r="A20" s="76"/>
      <c r="B20" s="75" t="s">
        <v>309</v>
      </c>
    </row>
    <row r="21" spans="1:2" x14ac:dyDescent="0.2">
      <c r="A21" s="76"/>
    </row>
    <row r="22" spans="1:2" ht="15.75" x14ac:dyDescent="0.2">
      <c r="A22" s="72" t="s">
        <v>144</v>
      </c>
      <c r="B22" s="72"/>
    </row>
    <row r="23" spans="1:2" ht="15.75" x14ac:dyDescent="0.2">
      <c r="A23" s="74" t="s">
        <v>137</v>
      </c>
      <c r="B23" s="75" t="s">
        <v>143</v>
      </c>
    </row>
    <row r="24" spans="1:2" x14ac:dyDescent="0.2">
      <c r="A24" s="76"/>
    </row>
    <row r="25" spans="1:2" ht="18" x14ac:dyDescent="0.2">
      <c r="A25" s="74" t="s">
        <v>135</v>
      </c>
      <c r="B25" s="75" t="s">
        <v>310</v>
      </c>
    </row>
    <row r="26" spans="1:2" x14ac:dyDescent="0.2">
      <c r="A26" s="76"/>
    </row>
    <row r="27" spans="1:2" ht="15.75" x14ac:dyDescent="0.2">
      <c r="A27" s="72" t="s">
        <v>142</v>
      </c>
      <c r="B27" s="72"/>
    </row>
    <row r="28" spans="1:2" ht="15.75" x14ac:dyDescent="0.2">
      <c r="A28" s="74" t="s">
        <v>137</v>
      </c>
      <c r="B28" s="75" t="s">
        <v>141</v>
      </c>
    </row>
    <row r="29" spans="1:2" x14ac:dyDescent="0.2">
      <c r="A29" s="76"/>
    </row>
    <row r="30" spans="1:2" ht="15.75" x14ac:dyDescent="0.2">
      <c r="A30" s="74" t="s">
        <v>135</v>
      </c>
      <c r="B30" s="75" t="s">
        <v>140</v>
      </c>
    </row>
    <row r="31" spans="1:2" x14ac:dyDescent="0.2">
      <c r="A31" s="76"/>
    </row>
    <row r="32" spans="1:2" ht="15.75" x14ac:dyDescent="0.2">
      <c r="A32" s="73" t="s">
        <v>139</v>
      </c>
      <c r="B32" s="73"/>
    </row>
    <row r="33" spans="1:2" x14ac:dyDescent="0.2">
      <c r="A33" s="76"/>
    </row>
    <row r="34" spans="1:2" ht="15.75" x14ac:dyDescent="0.2">
      <c r="A34" s="72" t="s">
        <v>138</v>
      </c>
      <c r="B34" s="72"/>
    </row>
    <row r="35" spans="1:2" ht="15.75" x14ac:dyDescent="0.2">
      <c r="A35" s="74" t="s">
        <v>137</v>
      </c>
      <c r="B35" s="75" t="s">
        <v>136</v>
      </c>
    </row>
    <row r="36" spans="1:2" x14ac:dyDescent="0.2">
      <c r="A36" s="76"/>
    </row>
    <row r="37" spans="1:2" x14ac:dyDescent="0.2">
      <c r="A37" s="76"/>
    </row>
    <row r="38" spans="1:2" ht="15.75" x14ac:dyDescent="0.2">
      <c r="A38" s="74" t="s">
        <v>135</v>
      </c>
      <c r="B38" s="75" t="s">
        <v>134</v>
      </c>
    </row>
    <row r="39" spans="1:2" x14ac:dyDescent="0.2">
      <c r="A39" s="76"/>
      <c r="B39" s="75" t="s">
        <v>133</v>
      </c>
    </row>
    <row r="41" spans="1:2" x14ac:dyDescent="0.2">
      <c r="A41" s="77" t="s">
        <v>132</v>
      </c>
      <c r="B41" s="77"/>
    </row>
    <row r="42" spans="1:2" x14ac:dyDescent="0.2">
      <c r="A42" s="193"/>
      <c r="B42" s="193"/>
    </row>
  </sheetData>
  <sheetProtection password="FD2E" sheet="1" objects="1" scenarios="1"/>
  <mergeCells count="1">
    <mergeCell ref="A42:B42"/>
  </mergeCells>
  <pageMargins left="0.7" right="0.7" top="0.75" bottom="0.75" header="0.3" footer="0.3"/>
  <pageSetup paperSize="9" scale="3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7"/>
  <sheetViews>
    <sheetView view="pageBreakPreview" topLeftCell="B1" zoomScaleNormal="100" zoomScaleSheetLayoutView="100" workbookViewId="0">
      <selection activeCell="K90" sqref="K90"/>
    </sheetView>
  </sheetViews>
  <sheetFormatPr defaultColWidth="9.42578125" defaultRowHeight="15" x14ac:dyDescent="0.2"/>
  <cols>
    <col min="1" max="1" width="63.42578125" style="39" customWidth="1"/>
    <col min="2" max="2" width="12.5703125" style="39" bestFit="1" customWidth="1"/>
    <col min="3" max="3" width="15.5703125" style="39" bestFit="1" customWidth="1"/>
    <col min="4" max="4" width="12.5703125" style="39" bestFit="1" customWidth="1"/>
    <col min="5" max="5" width="14.42578125" style="39" bestFit="1" customWidth="1"/>
    <col min="6" max="6" width="12.5703125" style="39" customWidth="1"/>
    <col min="7" max="7" width="15.5703125" style="133" bestFit="1" customWidth="1"/>
    <col min="8" max="8" width="12.5703125" style="133" customWidth="1"/>
    <col min="9" max="9" width="15.5703125" style="39" bestFit="1" customWidth="1"/>
    <col min="10" max="10" width="12.5703125" style="170" customWidth="1"/>
    <col min="11" max="11" width="15.5703125" style="170" bestFit="1" customWidth="1"/>
    <col min="12" max="16384" width="9.42578125" style="39"/>
  </cols>
  <sheetData>
    <row r="2" spans="1:11" ht="15" customHeight="1" x14ac:dyDescent="0.2">
      <c r="A2" s="47" t="s">
        <v>295</v>
      </c>
    </row>
    <row r="3" spans="1:11" ht="15.75" x14ac:dyDescent="0.2">
      <c r="A3" s="46"/>
      <c r="B3" s="45" t="s">
        <v>1</v>
      </c>
      <c r="C3" s="45" t="s">
        <v>8</v>
      </c>
      <c r="D3" s="45" t="s">
        <v>1</v>
      </c>
      <c r="E3" s="45" t="s">
        <v>8</v>
      </c>
      <c r="F3" s="45" t="s">
        <v>1</v>
      </c>
      <c r="G3" s="45" t="s">
        <v>8</v>
      </c>
      <c r="H3" s="45" t="s">
        <v>1</v>
      </c>
      <c r="I3" s="45" t="s">
        <v>8</v>
      </c>
      <c r="J3" s="45" t="s">
        <v>1</v>
      </c>
      <c r="K3" s="45" t="s">
        <v>8</v>
      </c>
    </row>
    <row r="4" spans="1:11" ht="15.75" x14ac:dyDescent="0.2">
      <c r="A4" s="46"/>
      <c r="B4" s="45" t="s">
        <v>13</v>
      </c>
      <c r="C4" s="45" t="s">
        <v>13</v>
      </c>
      <c r="D4" s="45" t="s">
        <v>14</v>
      </c>
      <c r="E4" s="45" t="s">
        <v>14</v>
      </c>
      <c r="F4" s="45" t="s">
        <v>296</v>
      </c>
      <c r="G4" s="45" t="s">
        <v>296</v>
      </c>
      <c r="H4" s="45" t="s">
        <v>362</v>
      </c>
      <c r="I4" s="45" t="s">
        <v>362</v>
      </c>
      <c r="J4" s="45" t="s">
        <v>366</v>
      </c>
      <c r="K4" s="45" t="s">
        <v>366</v>
      </c>
    </row>
    <row r="5" spans="1:11" ht="16.5" customHeight="1" x14ac:dyDescent="0.25">
      <c r="A5" s="42" t="s">
        <v>293</v>
      </c>
    </row>
    <row r="6" spans="1:11" ht="15" customHeight="1" x14ac:dyDescent="0.2">
      <c r="A6" s="40" t="s">
        <v>290</v>
      </c>
      <c r="B6" s="41">
        <v>746.57420554860005</v>
      </c>
      <c r="C6" s="30">
        <v>4.4999999999999998E-2</v>
      </c>
      <c r="D6" s="41">
        <f>B6*(1+E6)</f>
        <v>775.69059956499541</v>
      </c>
      <c r="E6" s="30">
        <v>3.9E-2</v>
      </c>
      <c r="F6" s="41">
        <f>+D6*(1+G6)</f>
        <v>812.92374834411521</v>
      </c>
      <c r="G6" s="30">
        <v>4.8000000000000001E-2</v>
      </c>
      <c r="H6" s="41">
        <f>+F6*(1+I6)</f>
        <v>848.69239327125626</v>
      </c>
      <c r="I6" s="30">
        <v>4.3999999999999997E-2</v>
      </c>
      <c r="J6" s="41">
        <f>+H6*(1+K6)</f>
        <v>886.88355096846271</v>
      </c>
      <c r="K6" s="30">
        <v>4.4999999999999998E-2</v>
      </c>
    </row>
    <row r="7" spans="1:11" ht="15" customHeight="1" x14ac:dyDescent="0.2">
      <c r="A7" s="40" t="s">
        <v>289</v>
      </c>
      <c r="B7" s="41">
        <v>111.98613083229002</v>
      </c>
      <c r="C7" s="30">
        <v>4.4999999999999998E-2</v>
      </c>
      <c r="D7" s="41">
        <f>B7*(1+E7)</f>
        <v>116.35358993474932</v>
      </c>
      <c r="E7" s="30">
        <v>3.9E-2</v>
      </c>
      <c r="F7" s="41">
        <f t="shared" ref="F7:F9" si="0">+D7*(1+G7)</f>
        <v>121.9385622516173</v>
      </c>
      <c r="G7" s="30">
        <v>4.8000000000000001E-2</v>
      </c>
      <c r="H7" s="41">
        <f t="shared" ref="H7:H9" si="1">+F7*(1+I7)</f>
        <v>127.30385899068847</v>
      </c>
      <c r="I7" s="30">
        <v>4.3999999999999997E-2</v>
      </c>
      <c r="J7" s="41">
        <f t="shared" ref="J7:J9" si="2">+H7*(1+K7)</f>
        <v>133.03253264526944</v>
      </c>
      <c r="K7" s="30">
        <v>4.4999999999999998E-2</v>
      </c>
    </row>
    <row r="8" spans="1:11" ht="15" customHeight="1" x14ac:dyDescent="0.2">
      <c r="A8" s="40" t="s">
        <v>263</v>
      </c>
      <c r="B8" s="41">
        <v>61.700347566000005</v>
      </c>
      <c r="C8" s="30">
        <v>4.4999999999999998E-2</v>
      </c>
      <c r="D8" s="41">
        <f>B8*(1+E8)</f>
        <v>64.106661121073998</v>
      </c>
      <c r="E8" s="30">
        <v>3.9E-2</v>
      </c>
      <c r="F8" s="41">
        <f t="shared" si="0"/>
        <v>67.183780854885555</v>
      </c>
      <c r="G8" s="30">
        <v>4.8000000000000001E-2</v>
      </c>
      <c r="H8" s="41">
        <f t="shared" si="1"/>
        <v>70.139867212500519</v>
      </c>
      <c r="I8" s="30">
        <v>4.3999999999999997E-2</v>
      </c>
      <c r="J8" s="41">
        <f t="shared" si="2"/>
        <v>73.296161237063032</v>
      </c>
      <c r="K8" s="30">
        <v>4.4999999999999998E-2</v>
      </c>
    </row>
    <row r="9" spans="1:11" ht="15" customHeight="1" x14ac:dyDescent="0.2">
      <c r="A9" s="40" t="s">
        <v>262</v>
      </c>
      <c r="B9" s="41">
        <v>1941.0929344263607</v>
      </c>
      <c r="C9" s="30">
        <v>4.4999999999999998E-2</v>
      </c>
      <c r="D9" s="41">
        <f>B9*(1+E9)</f>
        <v>2016.7955588689886</v>
      </c>
      <c r="E9" s="30">
        <v>3.9E-2</v>
      </c>
      <c r="F9" s="41">
        <f t="shared" si="0"/>
        <v>2113.6017456947002</v>
      </c>
      <c r="G9" s="30">
        <v>4.8000000000000001E-2</v>
      </c>
      <c r="H9" s="41">
        <f t="shared" si="1"/>
        <v>2206.6002225052671</v>
      </c>
      <c r="I9" s="30">
        <v>4.3999999999999997E-2</v>
      </c>
      <c r="J9" s="41">
        <f t="shared" si="2"/>
        <v>2305.8972325180039</v>
      </c>
      <c r="K9" s="30">
        <v>4.4999999999999998E-2</v>
      </c>
    </row>
    <row r="10" spans="1:11" ht="15" customHeight="1" x14ac:dyDescent="0.2">
      <c r="A10" s="40"/>
      <c r="B10" s="41"/>
      <c r="C10" s="30"/>
      <c r="D10" s="41"/>
      <c r="E10" s="30"/>
      <c r="F10" s="41"/>
      <c r="G10" s="30"/>
      <c r="H10" s="41"/>
      <c r="I10" s="30"/>
      <c r="J10" s="41"/>
      <c r="K10" s="30"/>
    </row>
    <row r="11" spans="1:11" ht="15.75" customHeight="1" x14ac:dyDescent="0.25">
      <c r="A11" s="42" t="s">
        <v>292</v>
      </c>
      <c r="B11" s="41">
        <v>746.57420554860005</v>
      </c>
      <c r="C11" s="30">
        <v>4.4999999999999998E-2</v>
      </c>
      <c r="D11" s="41">
        <f>B11*(1+E11)</f>
        <v>775.69059956499541</v>
      </c>
      <c r="E11" s="30">
        <v>3.9E-2</v>
      </c>
      <c r="F11" s="41">
        <f>+D11*(1+G11)</f>
        <v>812.92374834411521</v>
      </c>
      <c r="G11" s="30">
        <v>4.8000000000000001E-2</v>
      </c>
      <c r="H11" s="41">
        <f>+F11*(1+I11)</f>
        <v>848.69239327125626</v>
      </c>
      <c r="I11" s="30">
        <v>4.3999999999999997E-2</v>
      </c>
      <c r="J11" s="41">
        <f>+H11*(1+K11)</f>
        <v>886.88355096846271</v>
      </c>
      <c r="K11" s="30">
        <v>4.4999999999999998E-2</v>
      </c>
    </row>
    <row r="12" spans="1:11" ht="15" customHeight="1" x14ac:dyDescent="0.2">
      <c r="A12" s="40" t="s">
        <v>290</v>
      </c>
      <c r="B12" s="41">
        <v>111.98613083229002</v>
      </c>
      <c r="C12" s="30">
        <v>4.4999999999999998E-2</v>
      </c>
      <c r="D12" s="41">
        <f>B12*(1+E12)</f>
        <v>116.35358993474932</v>
      </c>
      <c r="E12" s="30">
        <v>3.9E-2</v>
      </c>
      <c r="F12" s="41">
        <f t="shared" ref="F12:F15" si="3">+D12*(1+G12)</f>
        <v>121.9385622516173</v>
      </c>
      <c r="G12" s="30">
        <v>4.8000000000000001E-2</v>
      </c>
      <c r="H12" s="41">
        <f t="shared" ref="H12:H15" si="4">+F12*(1+I12)</f>
        <v>127.30385899068847</v>
      </c>
      <c r="I12" s="30">
        <v>4.3999999999999997E-2</v>
      </c>
      <c r="J12" s="41">
        <f t="shared" ref="J12:J15" si="5">+H12*(1+K12)</f>
        <v>133.03253264526944</v>
      </c>
      <c r="K12" s="30">
        <v>4.4999999999999998E-2</v>
      </c>
    </row>
    <row r="13" spans="1:11" ht="15" customHeight="1" x14ac:dyDescent="0.2">
      <c r="A13" s="40" t="s">
        <v>289</v>
      </c>
      <c r="B13" s="41">
        <v>37.020208539599999</v>
      </c>
      <c r="C13" s="30">
        <v>4.4999999999999998E-2</v>
      </c>
      <c r="D13" s="41">
        <f>B13*(1+E13)</f>
        <v>38.463996672644399</v>
      </c>
      <c r="E13" s="30">
        <v>3.9E-2</v>
      </c>
      <c r="F13" s="41">
        <f t="shared" si="3"/>
        <v>40.31026851293133</v>
      </c>
      <c r="G13" s="30">
        <v>4.8000000000000001E-2</v>
      </c>
      <c r="H13" s="41">
        <f t="shared" si="4"/>
        <v>42.083920327500309</v>
      </c>
      <c r="I13" s="30">
        <v>4.3999999999999997E-2</v>
      </c>
      <c r="J13" s="41">
        <f t="shared" si="5"/>
        <v>43.977696742237818</v>
      </c>
      <c r="K13" s="30">
        <v>4.4999999999999998E-2</v>
      </c>
    </row>
    <row r="14" spans="1:11" ht="15" customHeight="1" x14ac:dyDescent="0.2">
      <c r="A14" s="40" t="s">
        <v>263</v>
      </c>
      <c r="B14" s="41">
        <v>746.57420554860005</v>
      </c>
      <c r="C14" s="30">
        <v>4.4999999999999998E-2</v>
      </c>
      <c r="D14" s="41">
        <f>B14*(1+E14)</f>
        <v>775.69059956499541</v>
      </c>
      <c r="E14" s="30">
        <v>3.9E-2</v>
      </c>
      <c r="F14" s="41">
        <f t="shared" si="3"/>
        <v>812.92374834411521</v>
      </c>
      <c r="G14" s="30">
        <v>4.8000000000000001E-2</v>
      </c>
      <c r="H14" s="41">
        <f t="shared" si="4"/>
        <v>848.69239327125626</v>
      </c>
      <c r="I14" s="30">
        <v>4.3999999999999997E-2</v>
      </c>
      <c r="J14" s="41">
        <f t="shared" si="5"/>
        <v>886.88355096846271</v>
      </c>
      <c r="K14" s="30">
        <v>4.4999999999999998E-2</v>
      </c>
    </row>
    <row r="15" spans="1:11" ht="15" customHeight="1" x14ac:dyDescent="0.2">
      <c r="A15" s="40" t="s">
        <v>262</v>
      </c>
      <c r="B15" s="41">
        <v>1234.0069513199999</v>
      </c>
      <c r="C15" s="30">
        <v>4.4999999999999998E-2</v>
      </c>
      <c r="D15" s="41">
        <f>B15*(1+E15)</f>
        <v>1282.1332224214798</v>
      </c>
      <c r="E15" s="30">
        <v>3.9E-2</v>
      </c>
      <c r="F15" s="41">
        <f t="shared" si="3"/>
        <v>1343.675617097711</v>
      </c>
      <c r="G15" s="30">
        <v>4.8000000000000001E-2</v>
      </c>
      <c r="H15" s="41">
        <f t="shared" si="4"/>
        <v>1402.7973442500104</v>
      </c>
      <c r="I15" s="30">
        <v>4.3999999999999997E-2</v>
      </c>
      <c r="J15" s="41">
        <f t="shared" si="5"/>
        <v>1465.9232247412608</v>
      </c>
      <c r="K15" s="30">
        <v>4.4999999999999998E-2</v>
      </c>
    </row>
    <row r="16" spans="1:11" ht="15" customHeight="1" x14ac:dyDescent="0.2">
      <c r="A16" s="40"/>
      <c r="B16" s="41"/>
      <c r="C16" s="30"/>
      <c r="D16" s="41"/>
      <c r="E16" s="30"/>
      <c r="F16" s="41"/>
      <c r="G16" s="30"/>
      <c r="H16" s="41"/>
      <c r="I16" s="30"/>
      <c r="J16" s="41"/>
      <c r="K16" s="30"/>
    </row>
    <row r="17" spans="1:11" ht="15.75" customHeight="1" x14ac:dyDescent="0.25">
      <c r="A17" s="42" t="s">
        <v>291</v>
      </c>
      <c r="B17" s="41"/>
      <c r="C17" s="30"/>
      <c r="D17" s="41"/>
      <c r="E17" s="30"/>
      <c r="F17" s="41"/>
      <c r="G17" s="30"/>
      <c r="H17" s="41"/>
      <c r="I17" s="30"/>
      <c r="J17" s="41"/>
      <c r="K17" s="30"/>
    </row>
    <row r="18" spans="1:11" ht="15" customHeight="1" x14ac:dyDescent="0.2">
      <c r="A18" s="40" t="s">
        <v>290</v>
      </c>
      <c r="B18" s="41">
        <v>746.57420554860005</v>
      </c>
      <c r="C18" s="30">
        <v>4.4999999999999998E-2</v>
      </c>
      <c r="D18" s="41">
        <f>B18*(1+E18)</f>
        <v>775.69059956499541</v>
      </c>
      <c r="E18" s="30">
        <v>3.9E-2</v>
      </c>
      <c r="F18" s="41">
        <f>+D18*(1+G18)</f>
        <v>812.92374834411521</v>
      </c>
      <c r="G18" s="30">
        <v>4.8000000000000001E-2</v>
      </c>
      <c r="H18" s="41">
        <f>+F18*(1+I18)</f>
        <v>848.69239327125626</v>
      </c>
      <c r="I18" s="30">
        <v>4.3999999999999997E-2</v>
      </c>
      <c r="J18" s="41">
        <f>+H18*(1+K18)</f>
        <v>886.88355096846271</v>
      </c>
      <c r="K18" s="30">
        <v>4.4999999999999998E-2</v>
      </c>
    </row>
    <row r="19" spans="1:11" ht="15" customHeight="1" x14ac:dyDescent="0.2">
      <c r="A19" s="40" t="s">
        <v>289</v>
      </c>
      <c r="B19" s="41">
        <v>111.98613083229002</v>
      </c>
      <c r="C19" s="30">
        <v>4.4999999999999998E-2</v>
      </c>
      <c r="D19" s="41">
        <f>B19*(1+E19)</f>
        <v>116.35358993474932</v>
      </c>
      <c r="E19" s="30">
        <v>3.9E-2</v>
      </c>
      <c r="F19" s="41">
        <f t="shared" ref="F19:F21" si="6">+D19*(1+G19)</f>
        <v>121.9385622516173</v>
      </c>
      <c r="G19" s="30">
        <v>4.8000000000000001E-2</v>
      </c>
      <c r="H19" s="41">
        <f t="shared" ref="H19:H21" si="7">+F19*(1+I19)</f>
        <v>127.30385899068847</v>
      </c>
      <c r="I19" s="30">
        <v>4.3999999999999997E-2</v>
      </c>
      <c r="J19" s="41">
        <f t="shared" ref="J19:J21" si="8">+H19*(1+K19)</f>
        <v>133.03253264526944</v>
      </c>
      <c r="K19" s="30">
        <v>4.4999999999999998E-2</v>
      </c>
    </row>
    <row r="20" spans="1:11" ht="15" customHeight="1" x14ac:dyDescent="0.2">
      <c r="A20" s="40" t="s">
        <v>263</v>
      </c>
      <c r="B20" s="41">
        <v>74.040417079199997</v>
      </c>
      <c r="C20" s="30">
        <v>4.4999999999999998E-2</v>
      </c>
      <c r="D20" s="41">
        <f>B20*(1+E20)</f>
        <v>76.927993345288797</v>
      </c>
      <c r="E20" s="30">
        <v>3.9E-2</v>
      </c>
      <c r="F20" s="41">
        <f t="shared" si="6"/>
        <v>80.62053702586266</v>
      </c>
      <c r="G20" s="30">
        <v>4.8000000000000001E-2</v>
      </c>
      <c r="H20" s="41">
        <f t="shared" si="7"/>
        <v>84.167840655000617</v>
      </c>
      <c r="I20" s="30">
        <v>4.3999999999999997E-2</v>
      </c>
      <c r="J20" s="41">
        <f t="shared" si="8"/>
        <v>87.955393484475636</v>
      </c>
      <c r="K20" s="30">
        <v>4.4999999999999998E-2</v>
      </c>
    </row>
    <row r="21" spans="1:11" ht="15" customHeight="1" x14ac:dyDescent="0.2">
      <c r="A21" s="40" t="s">
        <v>262</v>
      </c>
      <c r="B21" s="41">
        <v>1941.0929344263607</v>
      </c>
      <c r="C21" s="30">
        <v>4.4999999999999998E-2</v>
      </c>
      <c r="D21" s="41">
        <f>B21*(1+E21)</f>
        <v>2016.7955588689886</v>
      </c>
      <c r="E21" s="30">
        <v>3.9E-2</v>
      </c>
      <c r="F21" s="41">
        <f t="shared" si="6"/>
        <v>2113.6017456947002</v>
      </c>
      <c r="G21" s="30">
        <v>4.8000000000000001E-2</v>
      </c>
      <c r="H21" s="41">
        <f t="shared" si="7"/>
        <v>2206.6002225052671</v>
      </c>
      <c r="I21" s="30">
        <v>4.3999999999999997E-2</v>
      </c>
      <c r="J21" s="41">
        <f t="shared" si="8"/>
        <v>2305.8972325180039</v>
      </c>
      <c r="K21" s="30">
        <v>4.4999999999999998E-2</v>
      </c>
    </row>
    <row r="22" spans="1:11" ht="15" customHeight="1" x14ac:dyDescent="0.2">
      <c r="A22" s="40"/>
      <c r="B22" s="41"/>
      <c r="C22" s="30"/>
      <c r="D22" s="41"/>
      <c r="E22" s="30"/>
      <c r="F22" s="41"/>
      <c r="G22" s="30"/>
      <c r="H22" s="41"/>
      <c r="I22" s="30"/>
      <c r="J22" s="41"/>
      <c r="K22" s="30"/>
    </row>
    <row r="23" spans="1:11" ht="15.75" customHeight="1" x14ac:dyDescent="0.25">
      <c r="A23" s="42" t="s">
        <v>288</v>
      </c>
      <c r="B23" s="41"/>
      <c r="C23" s="30"/>
      <c r="D23" s="41"/>
      <c r="E23" s="30"/>
      <c r="F23" s="41"/>
      <c r="G23" s="30"/>
      <c r="H23" s="41"/>
      <c r="I23" s="30"/>
      <c r="J23" s="41"/>
      <c r="K23" s="30"/>
    </row>
    <row r="24" spans="1:11" ht="15" customHeight="1" x14ac:dyDescent="0.2">
      <c r="A24" s="44" t="s">
        <v>284</v>
      </c>
      <c r="B24" s="41">
        <v>373.28710277430002</v>
      </c>
      <c r="C24" s="30">
        <v>4.4999999999999998E-2</v>
      </c>
      <c r="D24" s="41">
        <f>B24*(1+E24)</f>
        <v>387.8452997824977</v>
      </c>
      <c r="E24" s="30">
        <v>3.9E-2</v>
      </c>
      <c r="F24" s="41">
        <f>+D24*(1+G24)</f>
        <v>406.46187417205761</v>
      </c>
      <c r="G24" s="30">
        <v>4.8000000000000001E-2</v>
      </c>
      <c r="H24" s="41">
        <f>+F24*(1+I24)</f>
        <v>424.34619663562813</v>
      </c>
      <c r="I24" s="30">
        <v>4.3999999999999997E-2</v>
      </c>
      <c r="J24" s="41">
        <f>+H24*(1+K24)</f>
        <v>443.44177548423136</v>
      </c>
      <c r="K24" s="30">
        <v>4.4999999999999998E-2</v>
      </c>
    </row>
    <row r="25" spans="1:11" ht="15" customHeight="1" x14ac:dyDescent="0.2">
      <c r="A25" s="40" t="s">
        <v>264</v>
      </c>
      <c r="B25" s="41">
        <v>22.397226166458001</v>
      </c>
      <c r="C25" s="30">
        <v>4.4999999999999998E-2</v>
      </c>
      <c r="D25" s="41">
        <f>B25*(1+E25)</f>
        <v>23.270717986949862</v>
      </c>
      <c r="E25" s="30">
        <v>3.9E-2</v>
      </c>
      <c r="F25" s="41">
        <f t="shared" ref="F25:F27" si="9">+D25*(1+G25)</f>
        <v>24.387712450323455</v>
      </c>
      <c r="G25" s="30">
        <v>4.8000000000000001E-2</v>
      </c>
      <c r="H25" s="41">
        <f t="shared" ref="H25:H27" si="10">+F25*(1+I25)</f>
        <v>25.460771798137689</v>
      </c>
      <c r="I25" s="30">
        <v>4.3999999999999997E-2</v>
      </c>
      <c r="J25" s="41">
        <f t="shared" ref="J25:J27" si="11">+H25*(1+K25)</f>
        <v>26.606506529053881</v>
      </c>
      <c r="K25" s="30">
        <v>4.4999999999999998E-2</v>
      </c>
    </row>
    <row r="26" spans="1:11" ht="15" customHeight="1" x14ac:dyDescent="0.2">
      <c r="A26" s="40" t="s">
        <v>263</v>
      </c>
      <c r="B26" s="41">
        <v>24.680139026399999</v>
      </c>
      <c r="C26" s="30">
        <v>4.4999999999999998E-2</v>
      </c>
      <c r="D26" s="41">
        <f>B26*(1+E26)</f>
        <v>25.642664448429596</v>
      </c>
      <c r="E26" s="30">
        <v>3.9E-2</v>
      </c>
      <c r="F26" s="41">
        <f t="shared" si="9"/>
        <v>26.873512341954218</v>
      </c>
      <c r="G26" s="30">
        <v>4.8000000000000001E-2</v>
      </c>
      <c r="H26" s="41">
        <f t="shared" si="10"/>
        <v>28.055946885000203</v>
      </c>
      <c r="I26" s="30">
        <v>4.3999999999999997E-2</v>
      </c>
      <c r="J26" s="41">
        <f t="shared" si="11"/>
        <v>29.318464494825211</v>
      </c>
      <c r="K26" s="30">
        <v>4.4999999999999998E-2</v>
      </c>
    </row>
    <row r="27" spans="1:11" ht="15" customHeight="1" x14ac:dyDescent="0.2">
      <c r="A27" s="40" t="s">
        <v>262</v>
      </c>
      <c r="B27" s="41">
        <v>373.28710277430002</v>
      </c>
      <c r="C27" s="30">
        <v>4.4999999999999998E-2</v>
      </c>
      <c r="D27" s="41">
        <f>B27*(1+E27)</f>
        <v>387.8452997824977</v>
      </c>
      <c r="E27" s="30">
        <v>3.9E-2</v>
      </c>
      <c r="F27" s="41">
        <f t="shared" si="9"/>
        <v>406.46187417205761</v>
      </c>
      <c r="G27" s="30">
        <v>4.8000000000000001E-2</v>
      </c>
      <c r="H27" s="41">
        <f t="shared" si="10"/>
        <v>424.34619663562813</v>
      </c>
      <c r="I27" s="30">
        <v>4.3999999999999997E-2</v>
      </c>
      <c r="J27" s="41">
        <f t="shared" si="11"/>
        <v>443.44177548423136</v>
      </c>
      <c r="K27" s="30">
        <v>4.4999999999999998E-2</v>
      </c>
    </row>
    <row r="28" spans="1:11" ht="15" customHeight="1" x14ac:dyDescent="0.2">
      <c r="A28" s="40"/>
      <c r="B28" s="41"/>
      <c r="C28" s="30"/>
      <c r="D28" s="41"/>
      <c r="E28" s="30"/>
      <c r="F28" s="41"/>
      <c r="G28" s="30"/>
      <c r="H28" s="41"/>
      <c r="I28" s="30"/>
      <c r="J28" s="41"/>
      <c r="K28" s="30"/>
    </row>
    <row r="29" spans="1:11" ht="15.75" customHeight="1" x14ac:dyDescent="0.25">
      <c r="A29" s="42" t="s">
        <v>287</v>
      </c>
      <c r="B29" s="41"/>
      <c r="C29" s="30"/>
      <c r="D29" s="41"/>
      <c r="E29" s="30"/>
      <c r="F29" s="41"/>
      <c r="G29" s="30"/>
      <c r="H29" s="41"/>
      <c r="I29" s="30"/>
      <c r="J29" s="41"/>
      <c r="K29" s="30"/>
    </row>
    <row r="30" spans="1:11" ht="15" customHeight="1" x14ac:dyDescent="0.2">
      <c r="A30" s="40" t="s">
        <v>265</v>
      </c>
      <c r="B30" s="41">
        <v>746.57420554860005</v>
      </c>
      <c r="C30" s="30">
        <v>4.4999999999999998E-2</v>
      </c>
      <c r="D30" s="41">
        <f>B30*(1+E30)</f>
        <v>775.69059956499541</v>
      </c>
      <c r="E30" s="30">
        <v>3.9E-2</v>
      </c>
      <c r="F30" s="41">
        <f>+D30*(1+G30)</f>
        <v>812.92374834411521</v>
      </c>
      <c r="G30" s="30">
        <v>4.8000000000000001E-2</v>
      </c>
      <c r="H30" s="41">
        <f>+F30*(1+I30)</f>
        <v>848.69239327125626</v>
      </c>
      <c r="I30" s="30">
        <v>4.3999999999999997E-2</v>
      </c>
      <c r="J30" s="41">
        <f>+H30*(1+K30)</f>
        <v>886.88355096846271</v>
      </c>
      <c r="K30" s="30">
        <v>4.4999999999999998E-2</v>
      </c>
    </row>
    <row r="31" spans="1:11" ht="15" customHeight="1" x14ac:dyDescent="0.2">
      <c r="A31" s="40" t="s">
        <v>264</v>
      </c>
      <c r="B31" s="41">
        <v>111.98613083229002</v>
      </c>
      <c r="C31" s="30">
        <v>4.4999999999999998E-2</v>
      </c>
      <c r="D31" s="41">
        <f>B31*(1+E31)</f>
        <v>116.35358993474932</v>
      </c>
      <c r="E31" s="30">
        <v>3.9E-2</v>
      </c>
      <c r="F31" s="41">
        <f t="shared" ref="F31:F33" si="12">+D31*(1+G31)</f>
        <v>121.9385622516173</v>
      </c>
      <c r="G31" s="30">
        <v>4.8000000000000001E-2</v>
      </c>
      <c r="H31" s="41">
        <f t="shared" ref="H31:H33" si="13">+F31*(1+I31)</f>
        <v>127.30385899068847</v>
      </c>
      <c r="I31" s="30">
        <v>4.3999999999999997E-2</v>
      </c>
      <c r="J31" s="41">
        <f t="shared" ref="J31:J33" si="14">+H31*(1+K31)</f>
        <v>133.03253264526944</v>
      </c>
      <c r="K31" s="30">
        <v>4.4999999999999998E-2</v>
      </c>
    </row>
    <row r="32" spans="1:11" ht="15" customHeight="1" x14ac:dyDescent="0.2">
      <c r="A32" s="40" t="s">
        <v>263</v>
      </c>
      <c r="B32" s="41">
        <v>74.040417079199997</v>
      </c>
      <c r="C32" s="30">
        <v>4.4999999999999998E-2</v>
      </c>
      <c r="D32" s="41">
        <f>B32*(1+E32)</f>
        <v>76.927993345288797</v>
      </c>
      <c r="E32" s="30">
        <v>3.9E-2</v>
      </c>
      <c r="F32" s="41">
        <f t="shared" si="12"/>
        <v>80.62053702586266</v>
      </c>
      <c r="G32" s="30">
        <v>4.8000000000000001E-2</v>
      </c>
      <c r="H32" s="41">
        <f t="shared" si="13"/>
        <v>84.167840655000617</v>
      </c>
      <c r="I32" s="30">
        <v>4.3999999999999997E-2</v>
      </c>
      <c r="J32" s="41">
        <f t="shared" si="14"/>
        <v>87.955393484475636</v>
      </c>
      <c r="K32" s="30">
        <v>4.4999999999999998E-2</v>
      </c>
    </row>
    <row r="33" spans="1:11" ht="15" customHeight="1" x14ac:dyDescent="0.2">
      <c r="A33" s="40" t="s">
        <v>262</v>
      </c>
      <c r="B33" s="41">
        <v>1941.0929344263607</v>
      </c>
      <c r="C33" s="30">
        <v>4.4999999999999998E-2</v>
      </c>
      <c r="D33" s="41">
        <f>B33*(1+E33)</f>
        <v>2016.7955588689886</v>
      </c>
      <c r="E33" s="30">
        <v>3.9E-2</v>
      </c>
      <c r="F33" s="41">
        <f t="shared" si="12"/>
        <v>2113.6017456947002</v>
      </c>
      <c r="G33" s="30">
        <v>4.8000000000000001E-2</v>
      </c>
      <c r="H33" s="41">
        <f t="shared" si="13"/>
        <v>2206.6002225052671</v>
      </c>
      <c r="I33" s="30">
        <v>4.3999999999999997E-2</v>
      </c>
      <c r="J33" s="41">
        <f t="shared" si="14"/>
        <v>2305.8972325180039</v>
      </c>
      <c r="K33" s="30">
        <v>4.4999999999999998E-2</v>
      </c>
    </row>
    <row r="34" spans="1:11" ht="15" customHeight="1" x14ac:dyDescent="0.2">
      <c r="A34" s="40"/>
      <c r="B34" s="41"/>
      <c r="C34" s="30"/>
      <c r="D34" s="41"/>
      <c r="E34" s="30"/>
      <c r="F34" s="41"/>
      <c r="G34" s="30"/>
      <c r="H34" s="41"/>
      <c r="I34" s="30"/>
      <c r="J34" s="41"/>
      <c r="K34" s="30"/>
    </row>
    <row r="35" spans="1:11" ht="15.75" customHeight="1" x14ac:dyDescent="0.25">
      <c r="A35" s="42" t="s">
        <v>286</v>
      </c>
      <c r="B35" s="41"/>
      <c r="C35" s="30"/>
      <c r="D35" s="41"/>
      <c r="E35" s="30"/>
      <c r="F35" s="41"/>
      <c r="G35" s="30"/>
      <c r="H35" s="41"/>
      <c r="I35" s="30"/>
      <c r="J35" s="41"/>
      <c r="K35" s="30"/>
    </row>
    <row r="36" spans="1:11" ht="15" customHeight="1" x14ac:dyDescent="0.2">
      <c r="A36" s="40" t="s">
        <v>278</v>
      </c>
      <c r="B36" s="41">
        <v>746.57420554860005</v>
      </c>
      <c r="C36" s="30">
        <v>4.4999999999999998E-2</v>
      </c>
      <c r="D36" s="41">
        <f>B36*(1+E36)</f>
        <v>775.69059956499541</v>
      </c>
      <c r="E36" s="30">
        <v>3.9E-2</v>
      </c>
      <c r="F36" s="41">
        <f>+D36*(1+G36)</f>
        <v>812.92374834411521</v>
      </c>
      <c r="G36" s="30">
        <v>4.8000000000000001E-2</v>
      </c>
      <c r="H36" s="41">
        <f>+F36*(1+I36)</f>
        <v>848.69239327125626</v>
      </c>
      <c r="I36" s="30">
        <v>4.3999999999999997E-2</v>
      </c>
      <c r="J36" s="41">
        <f>+H36*(1+K36)</f>
        <v>886.88355096846271</v>
      </c>
      <c r="K36" s="30">
        <v>4.4999999999999998E-2</v>
      </c>
    </row>
    <row r="37" spans="1:11" ht="15" customHeight="1" x14ac:dyDescent="0.2">
      <c r="A37" s="40" t="s">
        <v>264</v>
      </c>
      <c r="B37" s="41">
        <v>37.328710277430012</v>
      </c>
      <c r="C37" s="30">
        <v>4.4999999999999998E-2</v>
      </c>
      <c r="D37" s="41">
        <f>B37*(1+E37)</f>
        <v>38.784529978249779</v>
      </c>
      <c r="E37" s="30">
        <v>3.9E-2</v>
      </c>
      <c r="F37" s="41">
        <f t="shared" ref="F37:F39" si="15">+D37*(1+G37)</f>
        <v>40.646187417205773</v>
      </c>
      <c r="G37" s="30">
        <v>4.8000000000000001E-2</v>
      </c>
      <c r="H37" s="41">
        <f t="shared" ref="H37:H39" si="16">+F37*(1+I37)</f>
        <v>42.434619663562827</v>
      </c>
      <c r="I37" s="30">
        <v>4.3999999999999997E-2</v>
      </c>
      <c r="J37" s="41">
        <f t="shared" ref="J37:J39" si="17">+H37*(1+K37)</f>
        <v>44.344177548423154</v>
      </c>
      <c r="K37" s="30">
        <v>4.4999999999999998E-2</v>
      </c>
    </row>
    <row r="38" spans="1:11" ht="15" customHeight="1" x14ac:dyDescent="0.2">
      <c r="A38" s="40" t="s">
        <v>263</v>
      </c>
      <c r="B38" s="41">
        <v>74.040417079199997</v>
      </c>
      <c r="C38" s="30">
        <v>4.4999999999999998E-2</v>
      </c>
      <c r="D38" s="41">
        <f>B38*(1+E38)</f>
        <v>76.927993345288797</v>
      </c>
      <c r="E38" s="30">
        <v>3.9E-2</v>
      </c>
      <c r="F38" s="41">
        <f t="shared" si="15"/>
        <v>80.62053702586266</v>
      </c>
      <c r="G38" s="30">
        <v>4.8000000000000001E-2</v>
      </c>
      <c r="H38" s="41">
        <f t="shared" si="16"/>
        <v>84.167840655000617</v>
      </c>
      <c r="I38" s="30">
        <v>4.3999999999999997E-2</v>
      </c>
      <c r="J38" s="41">
        <f t="shared" si="17"/>
        <v>87.955393484475636</v>
      </c>
      <c r="K38" s="30">
        <v>4.4999999999999998E-2</v>
      </c>
    </row>
    <row r="39" spans="1:11" ht="15" customHeight="1" x14ac:dyDescent="0.2">
      <c r="A39" s="40" t="s">
        <v>262</v>
      </c>
      <c r="B39" s="41">
        <v>746.57420554860005</v>
      </c>
      <c r="C39" s="30">
        <v>4.4999999999999998E-2</v>
      </c>
      <c r="D39" s="41">
        <f>B39*(1+E39)</f>
        <v>775.69059956499541</v>
      </c>
      <c r="E39" s="30">
        <v>3.9E-2</v>
      </c>
      <c r="F39" s="41">
        <f t="shared" si="15"/>
        <v>812.92374834411521</v>
      </c>
      <c r="G39" s="30">
        <v>4.8000000000000001E-2</v>
      </c>
      <c r="H39" s="41">
        <f t="shared" si="16"/>
        <v>848.69239327125626</v>
      </c>
      <c r="I39" s="30">
        <v>4.3999999999999997E-2</v>
      </c>
      <c r="J39" s="41">
        <f t="shared" si="17"/>
        <v>886.88355096846271</v>
      </c>
      <c r="K39" s="30">
        <v>4.4999999999999998E-2</v>
      </c>
    </row>
    <row r="40" spans="1:11" ht="15" customHeight="1" x14ac:dyDescent="0.2">
      <c r="A40" s="40"/>
      <c r="B40" s="41"/>
      <c r="C40" s="30"/>
      <c r="D40" s="41"/>
      <c r="E40" s="30"/>
      <c r="F40" s="41"/>
      <c r="G40" s="30"/>
      <c r="H40" s="41"/>
      <c r="I40" s="30"/>
      <c r="J40" s="41"/>
      <c r="K40" s="30"/>
    </row>
    <row r="41" spans="1:11" ht="15.75" customHeight="1" x14ac:dyDescent="0.25">
      <c r="A41" s="42" t="s">
        <v>285</v>
      </c>
      <c r="B41" s="41"/>
      <c r="C41" s="30"/>
      <c r="D41" s="41"/>
      <c r="E41" s="30"/>
      <c r="F41" s="41"/>
      <c r="G41" s="30"/>
      <c r="H41" s="41"/>
      <c r="I41" s="30"/>
      <c r="J41" s="41"/>
      <c r="K41" s="30"/>
    </row>
    <row r="42" spans="1:11" ht="15" customHeight="1" x14ac:dyDescent="0.2">
      <c r="A42" s="44" t="s">
        <v>284</v>
      </c>
      <c r="B42" s="41">
        <v>746.57420554860005</v>
      </c>
      <c r="C42" s="30">
        <v>4.4999999999999998E-2</v>
      </c>
      <c r="D42" s="41">
        <f>B42*(1+E42)</f>
        <v>775.69059956499541</v>
      </c>
      <c r="E42" s="30">
        <v>3.9E-2</v>
      </c>
      <c r="F42" s="41">
        <f>+D42*(1+G42)</f>
        <v>812.92374834411521</v>
      </c>
      <c r="G42" s="30">
        <v>4.8000000000000001E-2</v>
      </c>
      <c r="H42" s="41">
        <f>+F42*(1+I42)</f>
        <v>848.69239327125626</v>
      </c>
      <c r="I42" s="30">
        <v>4.3999999999999997E-2</v>
      </c>
      <c r="J42" s="41">
        <f>+H42*(1+K42)</f>
        <v>886.88355096846271</v>
      </c>
      <c r="K42" s="30">
        <v>4.4999999999999998E-2</v>
      </c>
    </row>
    <row r="43" spans="1:11" ht="15" customHeight="1" x14ac:dyDescent="0.2">
      <c r="A43" s="40" t="s">
        <v>264</v>
      </c>
      <c r="B43" s="41">
        <v>37.328710277430012</v>
      </c>
      <c r="C43" s="30">
        <v>4.4999999999999998E-2</v>
      </c>
      <c r="D43" s="41">
        <f>B43*(1+E43)</f>
        <v>38.784529978249779</v>
      </c>
      <c r="E43" s="30">
        <v>3.9E-2</v>
      </c>
      <c r="F43" s="41">
        <f t="shared" ref="F43:F45" si="18">+D43*(1+G43)</f>
        <v>40.646187417205773</v>
      </c>
      <c r="G43" s="30">
        <v>4.8000000000000001E-2</v>
      </c>
      <c r="H43" s="41">
        <f t="shared" ref="H43:H45" si="19">+F43*(1+I43)</f>
        <v>42.434619663562827</v>
      </c>
      <c r="I43" s="30">
        <v>4.3999999999999997E-2</v>
      </c>
      <c r="J43" s="41">
        <f t="shared" ref="J43:J45" si="20">+H43*(1+K43)</f>
        <v>44.344177548423154</v>
      </c>
      <c r="K43" s="30">
        <v>4.4999999999999998E-2</v>
      </c>
    </row>
    <row r="44" spans="1:11" ht="15" customHeight="1" x14ac:dyDescent="0.2">
      <c r="A44" s="40" t="s">
        <v>263</v>
      </c>
      <c r="B44" s="41">
        <v>61.700347566000005</v>
      </c>
      <c r="C44" s="30">
        <v>4.4999999999999998E-2</v>
      </c>
      <c r="D44" s="41">
        <f>B44*(1+E44)</f>
        <v>64.106661121073998</v>
      </c>
      <c r="E44" s="30">
        <v>3.9E-2</v>
      </c>
      <c r="F44" s="41">
        <f t="shared" si="18"/>
        <v>67.183780854885555</v>
      </c>
      <c r="G44" s="30">
        <v>4.8000000000000001E-2</v>
      </c>
      <c r="H44" s="41">
        <f t="shared" si="19"/>
        <v>70.139867212500519</v>
      </c>
      <c r="I44" s="30">
        <v>4.3999999999999997E-2</v>
      </c>
      <c r="J44" s="41">
        <f t="shared" si="20"/>
        <v>73.296161237063032</v>
      </c>
      <c r="K44" s="30">
        <v>4.4999999999999998E-2</v>
      </c>
    </row>
    <row r="45" spans="1:11" ht="15" customHeight="1" x14ac:dyDescent="0.2">
      <c r="A45" s="40" t="s">
        <v>262</v>
      </c>
      <c r="B45" s="41">
        <v>746.57420554860005</v>
      </c>
      <c r="C45" s="30">
        <v>4.4999999999999998E-2</v>
      </c>
      <c r="D45" s="41">
        <f>B45*(1+E45)</f>
        <v>775.69059956499541</v>
      </c>
      <c r="E45" s="30">
        <v>3.9E-2</v>
      </c>
      <c r="F45" s="41">
        <f t="shared" si="18"/>
        <v>812.92374834411521</v>
      </c>
      <c r="G45" s="30">
        <v>4.8000000000000001E-2</v>
      </c>
      <c r="H45" s="41">
        <f t="shared" si="19"/>
        <v>848.69239327125626</v>
      </c>
      <c r="I45" s="30">
        <v>4.3999999999999997E-2</v>
      </c>
      <c r="J45" s="41">
        <f t="shared" si="20"/>
        <v>886.88355096846271</v>
      </c>
      <c r="K45" s="30">
        <v>4.4999999999999998E-2</v>
      </c>
    </row>
    <row r="46" spans="1:11" ht="15" customHeight="1" x14ac:dyDescent="0.2">
      <c r="A46" s="40" t="s">
        <v>283</v>
      </c>
      <c r="B46" s="41"/>
      <c r="C46" s="30"/>
      <c r="D46" s="41"/>
      <c r="E46" s="30"/>
      <c r="F46" s="41"/>
      <c r="G46" s="30"/>
      <c r="H46" s="41"/>
      <c r="I46" s="30"/>
      <c r="J46" s="41"/>
      <c r="K46" s="30"/>
    </row>
    <row r="47" spans="1:11" ht="15" customHeight="1" x14ac:dyDescent="0.2">
      <c r="A47" s="40" t="s">
        <v>282</v>
      </c>
      <c r="B47" s="41">
        <v>746.57420554860005</v>
      </c>
      <c r="C47" s="30">
        <v>4.4999999999999998E-2</v>
      </c>
      <c r="D47" s="41">
        <f>B47*(1+E47)</f>
        <v>775.69059956499541</v>
      </c>
      <c r="E47" s="30">
        <v>3.9E-2</v>
      </c>
      <c r="F47" s="41">
        <f>+D47*(1+G47)</f>
        <v>812.92374834411521</v>
      </c>
      <c r="G47" s="30">
        <v>4.8000000000000001E-2</v>
      </c>
      <c r="H47" s="41">
        <f>+F47*(1+I47)</f>
        <v>848.69239327125626</v>
      </c>
      <c r="I47" s="30">
        <v>4.3999999999999997E-2</v>
      </c>
      <c r="J47" s="41">
        <f>+H47*(1+K47)</f>
        <v>886.88355096846271</v>
      </c>
      <c r="K47" s="30">
        <v>4.4999999999999998E-2</v>
      </c>
    </row>
    <row r="48" spans="1:11" ht="15" customHeight="1" x14ac:dyDescent="0.2">
      <c r="A48" s="40" t="s">
        <v>264</v>
      </c>
      <c r="B48" s="41">
        <v>179.17780933166401</v>
      </c>
      <c r="C48" s="30">
        <v>4.4999999999999998E-2</v>
      </c>
      <c r="D48" s="41">
        <f>B48*(1+E48)</f>
        <v>186.16574389559889</v>
      </c>
      <c r="E48" s="30">
        <v>3.9E-2</v>
      </c>
      <c r="F48" s="41">
        <f t="shared" ref="F48:F50" si="21">+D48*(1+G48)</f>
        <v>195.10169960258764</v>
      </c>
      <c r="G48" s="30">
        <v>4.8000000000000001E-2</v>
      </c>
      <c r="H48" s="41">
        <f t="shared" ref="H48:H50" si="22">+F48*(1+I48)</f>
        <v>203.68617438510151</v>
      </c>
      <c r="I48" s="30">
        <v>4.3999999999999997E-2</v>
      </c>
      <c r="J48" s="41">
        <f t="shared" ref="J48:J50" si="23">+H48*(1+K48)</f>
        <v>212.85205223243105</v>
      </c>
      <c r="K48" s="30">
        <v>4.4999999999999998E-2</v>
      </c>
    </row>
    <row r="49" spans="1:11" ht="15" customHeight="1" x14ac:dyDescent="0.2">
      <c r="A49" s="40" t="s">
        <v>263</v>
      </c>
      <c r="B49" s="41">
        <v>61.700347566000005</v>
      </c>
      <c r="C49" s="30">
        <v>4.4999999999999998E-2</v>
      </c>
      <c r="D49" s="41">
        <f>B49*(1+E49)</f>
        <v>64.106661121073998</v>
      </c>
      <c r="E49" s="30">
        <v>3.9E-2</v>
      </c>
      <c r="F49" s="41">
        <f t="shared" si="21"/>
        <v>67.183780854885555</v>
      </c>
      <c r="G49" s="30">
        <v>4.8000000000000001E-2</v>
      </c>
      <c r="H49" s="41">
        <f t="shared" si="22"/>
        <v>70.139867212500519</v>
      </c>
      <c r="I49" s="30">
        <v>4.3999999999999997E-2</v>
      </c>
      <c r="J49" s="41">
        <f t="shared" si="23"/>
        <v>73.296161237063032</v>
      </c>
      <c r="K49" s="30">
        <v>4.4999999999999998E-2</v>
      </c>
    </row>
    <row r="50" spans="1:11" ht="15" customHeight="1" x14ac:dyDescent="0.2">
      <c r="A50" s="40" t="s">
        <v>262</v>
      </c>
      <c r="B50" s="41">
        <v>1941.0929344263607</v>
      </c>
      <c r="C50" s="30">
        <v>4.4999999999999998E-2</v>
      </c>
      <c r="D50" s="41">
        <f>B50*(1+E50)</f>
        <v>2016.7955588689886</v>
      </c>
      <c r="E50" s="30">
        <v>3.9E-2</v>
      </c>
      <c r="F50" s="41">
        <f t="shared" si="21"/>
        <v>2113.6017456947002</v>
      </c>
      <c r="G50" s="30">
        <v>4.8000000000000001E-2</v>
      </c>
      <c r="H50" s="41">
        <f t="shared" si="22"/>
        <v>2206.6002225052671</v>
      </c>
      <c r="I50" s="30">
        <v>4.3999999999999997E-2</v>
      </c>
      <c r="J50" s="41">
        <f t="shared" si="23"/>
        <v>2305.8972325180039</v>
      </c>
      <c r="K50" s="30">
        <v>4.4999999999999998E-2</v>
      </c>
    </row>
    <row r="51" spans="1:11" ht="15" customHeight="1" x14ac:dyDescent="0.2">
      <c r="A51" s="40"/>
      <c r="B51" s="41"/>
      <c r="C51" s="30"/>
      <c r="D51" s="41"/>
      <c r="E51" s="30"/>
      <c r="F51" s="41"/>
      <c r="G51" s="30"/>
      <c r="H51" s="41"/>
      <c r="I51" s="30"/>
      <c r="J51" s="41"/>
      <c r="K51" s="30"/>
    </row>
    <row r="52" spans="1:11" ht="15.75" customHeight="1" x14ac:dyDescent="0.25">
      <c r="A52" s="42" t="s">
        <v>281</v>
      </c>
      <c r="B52" s="41"/>
      <c r="C52" s="30"/>
      <c r="D52" s="41"/>
      <c r="E52" s="30"/>
      <c r="F52" s="41"/>
      <c r="G52" s="30"/>
      <c r="H52" s="41"/>
      <c r="I52" s="30"/>
      <c r="J52" s="41"/>
      <c r="K52" s="30"/>
    </row>
    <row r="53" spans="1:11" ht="15" customHeight="1" x14ac:dyDescent="0.2">
      <c r="A53" s="40" t="s">
        <v>280</v>
      </c>
      <c r="B53" s="41">
        <v>308.50173782999997</v>
      </c>
      <c r="C53" s="30">
        <v>4.4999999999999998E-2</v>
      </c>
      <c r="D53" s="41">
        <f>B53*(1+E53)</f>
        <v>320.53330560536995</v>
      </c>
      <c r="E53" s="30">
        <v>3.9E-2</v>
      </c>
      <c r="F53" s="41">
        <f>+D53*(1+G53)</f>
        <v>335.91890427442775</v>
      </c>
      <c r="G53" s="30">
        <v>4.8000000000000001E-2</v>
      </c>
      <c r="H53" s="41">
        <f>+F53*(1+I53)</f>
        <v>350.6993360625026</v>
      </c>
      <c r="I53" s="30">
        <v>4.3999999999999997E-2</v>
      </c>
      <c r="J53" s="41">
        <f>+H53*(1+K53)</f>
        <v>366.4808061853152</v>
      </c>
      <c r="K53" s="30">
        <v>4.4999999999999998E-2</v>
      </c>
    </row>
    <row r="54" spans="1:11" ht="15" customHeight="1" x14ac:dyDescent="0.2">
      <c r="A54" s="40" t="s">
        <v>264</v>
      </c>
      <c r="B54" s="41">
        <v>61.700347566000005</v>
      </c>
      <c r="C54" s="30">
        <v>4.4999999999999998E-2</v>
      </c>
      <c r="D54" s="41">
        <f>B54*(1+E54)</f>
        <v>64.106661121073998</v>
      </c>
      <c r="E54" s="30">
        <v>3.9E-2</v>
      </c>
      <c r="F54" s="41">
        <f t="shared" ref="F54:F56" si="24">+D54*(1+G54)</f>
        <v>67.183780854885555</v>
      </c>
      <c r="G54" s="30">
        <v>4.8000000000000001E-2</v>
      </c>
      <c r="H54" s="41">
        <f t="shared" ref="H54:H56" si="25">+F54*(1+I54)</f>
        <v>70.139867212500519</v>
      </c>
      <c r="I54" s="30">
        <v>4.3999999999999997E-2</v>
      </c>
      <c r="J54" s="41">
        <f t="shared" ref="J54:J56" si="26">+H54*(1+K54)</f>
        <v>73.296161237063032</v>
      </c>
      <c r="K54" s="30">
        <v>4.4999999999999998E-2</v>
      </c>
    </row>
    <row r="55" spans="1:11" ht="15" customHeight="1" x14ac:dyDescent="0.2">
      <c r="A55" s="40" t="s">
        <v>263</v>
      </c>
      <c r="B55" s="41">
        <v>1119.8613083229004</v>
      </c>
      <c r="C55" s="30">
        <v>4.4999999999999998E-2</v>
      </c>
      <c r="D55" s="41">
        <f>B55*(1+E55)</f>
        <v>1163.5358993474933</v>
      </c>
      <c r="E55" s="30">
        <v>3.9E-2</v>
      </c>
      <c r="F55" s="41">
        <f t="shared" si="24"/>
        <v>1219.385622516173</v>
      </c>
      <c r="G55" s="30">
        <v>4.8000000000000001E-2</v>
      </c>
      <c r="H55" s="41">
        <f t="shared" si="25"/>
        <v>1273.0385899068847</v>
      </c>
      <c r="I55" s="30">
        <v>4.3999999999999997E-2</v>
      </c>
      <c r="J55" s="41">
        <f t="shared" si="26"/>
        <v>1330.3253264526943</v>
      </c>
      <c r="K55" s="30">
        <v>4.4999999999999998E-2</v>
      </c>
    </row>
    <row r="56" spans="1:11" ht="15" customHeight="1" x14ac:dyDescent="0.2">
      <c r="A56" s="40" t="s">
        <v>262</v>
      </c>
      <c r="B56" s="41">
        <v>746.57420554860005</v>
      </c>
      <c r="C56" s="30">
        <v>4.4999999999999998E-2</v>
      </c>
      <c r="D56" s="41">
        <f>B56*(1+E56)</f>
        <v>775.69059956499541</v>
      </c>
      <c r="E56" s="30">
        <v>3.9E-2</v>
      </c>
      <c r="F56" s="41">
        <f t="shared" si="24"/>
        <v>812.92374834411521</v>
      </c>
      <c r="G56" s="30">
        <v>4.8000000000000001E-2</v>
      </c>
      <c r="H56" s="41">
        <f t="shared" si="25"/>
        <v>848.69239327125626</v>
      </c>
      <c r="I56" s="30">
        <v>4.3999999999999997E-2</v>
      </c>
      <c r="J56" s="41">
        <f t="shared" si="26"/>
        <v>886.88355096846271</v>
      </c>
      <c r="K56" s="30">
        <v>4.4999999999999998E-2</v>
      </c>
    </row>
    <row r="57" spans="1:11" ht="15" customHeight="1" x14ac:dyDescent="0.2">
      <c r="A57" s="40"/>
      <c r="B57" s="41"/>
      <c r="C57" s="30"/>
      <c r="D57" s="41"/>
      <c r="E57" s="30"/>
      <c r="F57" s="41"/>
      <c r="G57" s="30"/>
      <c r="H57" s="41"/>
      <c r="I57" s="30"/>
      <c r="J57" s="41"/>
      <c r="K57" s="30"/>
    </row>
    <row r="58" spans="1:11" ht="15.75" customHeight="1" x14ac:dyDescent="0.25">
      <c r="A58" s="43" t="s">
        <v>279</v>
      </c>
      <c r="B58" s="41"/>
      <c r="C58" s="30"/>
      <c r="D58" s="41"/>
      <c r="E58" s="30"/>
      <c r="F58" s="41"/>
      <c r="G58" s="30"/>
      <c r="H58" s="41"/>
      <c r="I58" s="30"/>
      <c r="J58" s="41"/>
      <c r="K58" s="30"/>
    </row>
    <row r="59" spans="1:11" ht="15" customHeight="1" x14ac:dyDescent="0.2">
      <c r="A59" s="40" t="s">
        <v>278</v>
      </c>
      <c r="B59" s="41">
        <v>3732.8710277430005</v>
      </c>
      <c r="C59" s="30">
        <v>4.4999999999999998E-2</v>
      </c>
      <c r="D59" s="41">
        <f>B59*(1+E59)</f>
        <v>3878.452997824977</v>
      </c>
      <c r="E59" s="30">
        <v>3.9E-2</v>
      </c>
      <c r="F59" s="41">
        <f>+D59*(1+G59)</f>
        <v>4064.6187417205761</v>
      </c>
      <c r="G59" s="30">
        <v>4.8000000000000001E-2</v>
      </c>
      <c r="H59" s="41">
        <f>+F59*(1+I59)</f>
        <v>4243.4619663562817</v>
      </c>
      <c r="I59" s="30">
        <v>4.3999999999999997E-2</v>
      </c>
      <c r="J59" s="41">
        <f>+H59*(1+K59)</f>
        <v>4434.417754842314</v>
      </c>
      <c r="K59" s="30">
        <v>4.4999999999999998E-2</v>
      </c>
    </row>
    <row r="60" spans="1:11" ht="15" customHeight="1" x14ac:dyDescent="0.2">
      <c r="A60" s="40" t="s">
        <v>264</v>
      </c>
      <c r="B60" s="41">
        <v>61.700347566000005</v>
      </c>
      <c r="C60" s="30">
        <v>4.4999999999999998E-2</v>
      </c>
      <c r="D60" s="41">
        <f>B60*(1+E60)</f>
        <v>64.106661121073998</v>
      </c>
      <c r="E60" s="30">
        <v>3.9E-2</v>
      </c>
      <c r="F60" s="41">
        <f t="shared" ref="F60:F62" si="27">+D60*(1+G60)</f>
        <v>67.183780854885555</v>
      </c>
      <c r="G60" s="30">
        <v>4.8000000000000001E-2</v>
      </c>
      <c r="H60" s="41">
        <f t="shared" ref="H60:H62" si="28">+F60*(1+I60)</f>
        <v>70.139867212500519</v>
      </c>
      <c r="I60" s="30">
        <v>4.3999999999999997E-2</v>
      </c>
      <c r="J60" s="41">
        <f t="shared" ref="J60:J62" si="29">+H60*(1+K60)</f>
        <v>73.296161237063032</v>
      </c>
      <c r="K60" s="30">
        <v>4.4999999999999998E-2</v>
      </c>
    </row>
    <row r="61" spans="1:11" ht="15" customHeight="1" x14ac:dyDescent="0.2">
      <c r="A61" s="40" t="s">
        <v>263</v>
      </c>
      <c r="B61" s="41">
        <v>61.700347566000005</v>
      </c>
      <c r="C61" s="30">
        <v>4.4999999999999998E-2</v>
      </c>
      <c r="D61" s="41">
        <f>B61*(1+E61)</f>
        <v>64.106661121073998</v>
      </c>
      <c r="E61" s="30">
        <v>3.9E-2</v>
      </c>
      <c r="F61" s="41">
        <f t="shared" si="27"/>
        <v>67.183780854885555</v>
      </c>
      <c r="G61" s="30">
        <v>4.8000000000000001E-2</v>
      </c>
      <c r="H61" s="41">
        <f t="shared" si="28"/>
        <v>70.139867212500519</v>
      </c>
      <c r="I61" s="30">
        <v>4.3999999999999997E-2</v>
      </c>
      <c r="J61" s="41">
        <f t="shared" si="29"/>
        <v>73.296161237063032</v>
      </c>
      <c r="K61" s="30">
        <v>4.4999999999999998E-2</v>
      </c>
    </row>
    <row r="62" spans="1:11" ht="15" customHeight="1" x14ac:dyDescent="0.2">
      <c r="A62" s="40" t="s">
        <v>262</v>
      </c>
      <c r="B62" s="41">
        <v>3732.8710277430005</v>
      </c>
      <c r="C62" s="30">
        <v>4.4999999999999998E-2</v>
      </c>
      <c r="D62" s="41">
        <f>B62*(1+E62)</f>
        <v>3878.452997824977</v>
      </c>
      <c r="E62" s="30">
        <v>3.9E-2</v>
      </c>
      <c r="F62" s="41">
        <f t="shared" si="27"/>
        <v>4064.6187417205761</v>
      </c>
      <c r="G62" s="30">
        <v>4.8000000000000001E-2</v>
      </c>
      <c r="H62" s="41">
        <f t="shared" si="28"/>
        <v>4243.4619663562817</v>
      </c>
      <c r="I62" s="30">
        <v>4.3999999999999997E-2</v>
      </c>
      <c r="J62" s="41">
        <f t="shared" si="29"/>
        <v>4434.417754842314</v>
      </c>
      <c r="K62" s="30">
        <v>4.4999999999999998E-2</v>
      </c>
    </row>
    <row r="63" spans="1:11" ht="15" customHeight="1" x14ac:dyDescent="0.2">
      <c r="A63" s="40"/>
      <c r="B63" s="41"/>
      <c r="C63" s="30"/>
      <c r="D63" s="41"/>
      <c r="E63" s="30"/>
      <c r="F63" s="41"/>
      <c r="G63" s="30"/>
      <c r="H63" s="41"/>
      <c r="I63" s="30"/>
      <c r="J63" s="41"/>
      <c r="K63" s="30"/>
    </row>
    <row r="64" spans="1:11" ht="15.75" x14ac:dyDescent="0.25">
      <c r="A64" s="42" t="s">
        <v>277</v>
      </c>
      <c r="B64" s="41"/>
      <c r="C64" s="30"/>
      <c r="D64" s="41"/>
      <c r="E64" s="30"/>
      <c r="F64" s="41"/>
      <c r="G64" s="30"/>
      <c r="H64" s="41"/>
      <c r="I64" s="30"/>
      <c r="J64" s="41"/>
      <c r="K64" s="30"/>
    </row>
    <row r="65" spans="1:11" ht="15.75" customHeight="1" x14ac:dyDescent="0.2">
      <c r="A65" s="40" t="s">
        <v>276</v>
      </c>
      <c r="B65" s="41">
        <v>746.57420554860005</v>
      </c>
      <c r="C65" s="30">
        <v>4.4999999999999998E-2</v>
      </c>
      <c r="D65" s="41">
        <f>B65*(1+E65)</f>
        <v>775.69059956499541</v>
      </c>
      <c r="E65" s="30">
        <v>3.9E-2</v>
      </c>
      <c r="F65" s="41">
        <f>+D65*(1+G65)</f>
        <v>812.92374834411521</v>
      </c>
      <c r="G65" s="30">
        <v>4.8000000000000001E-2</v>
      </c>
      <c r="H65" s="41">
        <f>+F65*(1+I65)</f>
        <v>848.69239327125626</v>
      </c>
      <c r="I65" s="30">
        <v>4.3999999999999997E-2</v>
      </c>
      <c r="J65" s="41">
        <f>+H65*(1+K65)</f>
        <v>886.88355096846271</v>
      </c>
      <c r="K65" s="30">
        <v>4.4999999999999998E-2</v>
      </c>
    </row>
    <row r="66" spans="1:11" ht="15.75" customHeight="1" x14ac:dyDescent="0.2">
      <c r="A66" s="40" t="s">
        <v>264</v>
      </c>
      <c r="B66" s="41">
        <v>111.98613083229002</v>
      </c>
      <c r="C66" s="30">
        <v>4.4999999999999998E-2</v>
      </c>
      <c r="D66" s="41">
        <f>B66*(1+E66)</f>
        <v>116.35358993474932</v>
      </c>
      <c r="E66" s="30">
        <v>3.9E-2</v>
      </c>
      <c r="F66" s="41">
        <f t="shared" ref="F66:F68" si="30">+D66*(1+G66)</f>
        <v>121.9385622516173</v>
      </c>
      <c r="G66" s="30">
        <v>4.8000000000000001E-2</v>
      </c>
      <c r="H66" s="41">
        <f t="shared" ref="H66:H68" si="31">+F66*(1+I66)</f>
        <v>127.30385899068847</v>
      </c>
      <c r="I66" s="30">
        <v>4.3999999999999997E-2</v>
      </c>
      <c r="J66" s="41">
        <f t="shared" ref="J66:J68" si="32">+H66*(1+K66)</f>
        <v>133.03253264526944</v>
      </c>
      <c r="K66" s="30">
        <v>4.4999999999999998E-2</v>
      </c>
    </row>
    <row r="67" spans="1:11" ht="15.75" customHeight="1" x14ac:dyDescent="0.2">
      <c r="A67" s="40" t="s">
        <v>263</v>
      </c>
      <c r="B67" s="41">
        <v>61.700347566000005</v>
      </c>
      <c r="C67" s="30">
        <v>4.4999999999999998E-2</v>
      </c>
      <c r="D67" s="41">
        <f>B67*(1+E67)</f>
        <v>64.106661121073998</v>
      </c>
      <c r="E67" s="30">
        <v>3.9E-2</v>
      </c>
      <c r="F67" s="41">
        <f t="shared" si="30"/>
        <v>67.183780854885555</v>
      </c>
      <c r="G67" s="30">
        <v>4.8000000000000001E-2</v>
      </c>
      <c r="H67" s="41">
        <f t="shared" si="31"/>
        <v>70.139867212500519</v>
      </c>
      <c r="I67" s="30">
        <v>4.3999999999999997E-2</v>
      </c>
      <c r="J67" s="41">
        <f t="shared" si="32"/>
        <v>73.296161237063032</v>
      </c>
      <c r="K67" s="30">
        <v>4.4999999999999998E-2</v>
      </c>
    </row>
    <row r="68" spans="1:11" ht="15.75" customHeight="1" x14ac:dyDescent="0.2">
      <c r="A68" s="40" t="s">
        <v>262</v>
      </c>
      <c r="B68" s="41">
        <v>61.700347566000005</v>
      </c>
      <c r="C68" s="30">
        <v>4.4999999999999998E-2</v>
      </c>
      <c r="D68" s="41">
        <f>B68*(1+E68)</f>
        <v>64.106661121073998</v>
      </c>
      <c r="E68" s="30">
        <v>3.9E-2</v>
      </c>
      <c r="F68" s="41">
        <f t="shared" si="30"/>
        <v>67.183780854885555</v>
      </c>
      <c r="G68" s="30">
        <v>4.8000000000000001E-2</v>
      </c>
      <c r="H68" s="41">
        <f t="shared" si="31"/>
        <v>70.139867212500519</v>
      </c>
      <c r="I68" s="30">
        <v>4.3999999999999997E-2</v>
      </c>
      <c r="J68" s="41">
        <f t="shared" si="32"/>
        <v>73.296161237063032</v>
      </c>
      <c r="K68" s="30">
        <v>4.4999999999999998E-2</v>
      </c>
    </row>
    <row r="69" spans="1:11" x14ac:dyDescent="0.2">
      <c r="A69" s="40"/>
      <c r="B69" s="41"/>
      <c r="C69" s="30"/>
      <c r="D69" s="41"/>
      <c r="E69" s="30"/>
      <c r="F69" s="41"/>
      <c r="G69" s="30"/>
      <c r="H69" s="41"/>
      <c r="I69" s="30"/>
      <c r="J69" s="41"/>
      <c r="K69" s="30"/>
    </row>
    <row r="70" spans="1:11" ht="31.5" customHeight="1" x14ac:dyDescent="0.25">
      <c r="A70" s="43" t="s">
        <v>275</v>
      </c>
      <c r="B70" s="41"/>
      <c r="C70" s="30"/>
      <c r="D70" s="41"/>
      <c r="E70" s="30"/>
      <c r="F70" s="41"/>
      <c r="G70" s="30"/>
      <c r="H70" s="41"/>
      <c r="I70" s="30"/>
      <c r="J70" s="41"/>
      <c r="K70" s="30"/>
    </row>
    <row r="71" spans="1:11" ht="15.75" customHeight="1" x14ac:dyDescent="0.2">
      <c r="A71" s="48" t="s">
        <v>274</v>
      </c>
      <c r="B71" s="41">
        <v>61.700347566000005</v>
      </c>
      <c r="C71" s="30">
        <v>4.4999999999999998E-2</v>
      </c>
      <c r="D71" s="41">
        <f>B71*(1+E71)</f>
        <v>64.106661121073998</v>
      </c>
      <c r="E71" s="30">
        <v>3.9E-2</v>
      </c>
      <c r="F71" s="41">
        <f>+D71*(1+G71)</f>
        <v>67.183780854885555</v>
      </c>
      <c r="G71" s="30">
        <v>4.8000000000000001E-2</v>
      </c>
      <c r="H71" s="41">
        <f>+F71*(1+I71)</f>
        <v>70.139867212500519</v>
      </c>
      <c r="I71" s="30">
        <v>4.3999999999999997E-2</v>
      </c>
      <c r="J71" s="41">
        <f>+H71*(1+K71)</f>
        <v>73.296161237063032</v>
      </c>
      <c r="K71" s="30">
        <v>4.4999999999999998E-2</v>
      </c>
    </row>
    <row r="72" spans="1:11" ht="15" customHeight="1" x14ac:dyDescent="0.2">
      <c r="A72" s="40" t="s">
        <v>273</v>
      </c>
      <c r="B72" s="41">
        <v>746.57420554860005</v>
      </c>
      <c r="C72" s="30">
        <v>4.4999999999999998E-2</v>
      </c>
      <c r="D72" s="41">
        <f>B72*(1+E72)</f>
        <v>775.69059956499541</v>
      </c>
      <c r="E72" s="30">
        <v>3.9E-2</v>
      </c>
      <c r="F72" s="41">
        <f t="shared" ref="F72:F75" si="33">+D72*(1+G72)</f>
        <v>812.92374834411521</v>
      </c>
      <c r="G72" s="30">
        <v>4.8000000000000001E-2</v>
      </c>
      <c r="H72" s="41">
        <f t="shared" ref="H72:H75" si="34">+F72*(1+I72)</f>
        <v>848.69239327125626</v>
      </c>
      <c r="I72" s="30">
        <v>4.3999999999999997E-2</v>
      </c>
      <c r="J72" s="41">
        <f t="shared" ref="J72:J75" si="35">+H72*(1+K72)</f>
        <v>886.88355096846271</v>
      </c>
      <c r="K72" s="30">
        <v>4.4999999999999998E-2</v>
      </c>
    </row>
    <row r="73" spans="1:11" ht="15" customHeight="1" x14ac:dyDescent="0.2">
      <c r="A73" s="40" t="s">
        <v>264</v>
      </c>
      <c r="B73" s="41">
        <v>61.700347566000005</v>
      </c>
      <c r="C73" s="30">
        <v>4.4999999999999998E-2</v>
      </c>
      <c r="D73" s="41">
        <f>B73*(1+E73)</f>
        <v>64.106661121073998</v>
      </c>
      <c r="E73" s="30">
        <v>3.9E-2</v>
      </c>
      <c r="F73" s="41">
        <f t="shared" si="33"/>
        <v>67.183780854885555</v>
      </c>
      <c r="G73" s="30">
        <v>4.8000000000000001E-2</v>
      </c>
      <c r="H73" s="41">
        <f t="shared" si="34"/>
        <v>70.139867212500519</v>
      </c>
      <c r="I73" s="30">
        <v>4.3999999999999997E-2</v>
      </c>
      <c r="J73" s="41">
        <f t="shared" si="35"/>
        <v>73.296161237063032</v>
      </c>
      <c r="K73" s="30">
        <v>4.4999999999999998E-2</v>
      </c>
    </row>
    <row r="74" spans="1:11" ht="15" customHeight="1" x14ac:dyDescent="0.2">
      <c r="A74" s="40" t="s">
        <v>263</v>
      </c>
      <c r="B74" s="41">
        <v>223.97226166458003</v>
      </c>
      <c r="C74" s="30">
        <v>4.4999999999999998E-2</v>
      </c>
      <c r="D74" s="41">
        <f>B74*(1+E74)</f>
        <v>232.70717986949865</v>
      </c>
      <c r="E74" s="30">
        <v>3.9E-2</v>
      </c>
      <c r="F74" s="41">
        <f t="shared" si="33"/>
        <v>243.8771245032346</v>
      </c>
      <c r="G74" s="30">
        <v>4.8000000000000001E-2</v>
      </c>
      <c r="H74" s="41">
        <f t="shared" si="34"/>
        <v>254.60771798137694</v>
      </c>
      <c r="I74" s="30">
        <v>4.3999999999999997E-2</v>
      </c>
      <c r="J74" s="41">
        <f t="shared" si="35"/>
        <v>266.06506529053888</v>
      </c>
      <c r="K74" s="30">
        <v>4.4999999999999998E-2</v>
      </c>
    </row>
    <row r="75" spans="1:11" ht="15" customHeight="1" x14ac:dyDescent="0.2">
      <c r="A75" s="40" t="s">
        <v>262</v>
      </c>
      <c r="B75" s="41">
        <v>1234.0069513199999</v>
      </c>
      <c r="C75" s="30">
        <v>4.4999999999999998E-2</v>
      </c>
      <c r="D75" s="41">
        <f>B75*(1+E75)</f>
        <v>1282.1332224214798</v>
      </c>
      <c r="E75" s="30">
        <v>3.9E-2</v>
      </c>
      <c r="F75" s="41">
        <f t="shared" si="33"/>
        <v>1343.675617097711</v>
      </c>
      <c r="G75" s="30">
        <v>4.8000000000000001E-2</v>
      </c>
      <c r="H75" s="41">
        <f t="shared" si="34"/>
        <v>1402.7973442500104</v>
      </c>
      <c r="I75" s="30">
        <v>4.3999999999999997E-2</v>
      </c>
      <c r="J75" s="41">
        <f t="shared" si="35"/>
        <v>1465.9232247412608</v>
      </c>
      <c r="K75" s="30">
        <v>4.4999999999999998E-2</v>
      </c>
    </row>
    <row r="76" spans="1:11" ht="15" customHeight="1" x14ac:dyDescent="0.2">
      <c r="A76" s="40"/>
      <c r="B76" s="41"/>
      <c r="C76" s="30"/>
      <c r="D76" s="41"/>
      <c r="E76" s="30"/>
      <c r="F76" s="41"/>
      <c r="G76" s="30"/>
      <c r="H76" s="41"/>
      <c r="I76" s="30"/>
      <c r="J76" s="41"/>
      <c r="K76" s="30"/>
    </row>
    <row r="77" spans="1:11" ht="15.75" customHeight="1" x14ac:dyDescent="0.25">
      <c r="A77" s="42" t="s">
        <v>272</v>
      </c>
      <c r="B77" s="41"/>
      <c r="C77" s="30"/>
      <c r="D77" s="41"/>
      <c r="E77" s="30"/>
      <c r="F77" s="41"/>
      <c r="G77" s="30"/>
      <c r="H77" s="41"/>
      <c r="I77" s="30"/>
      <c r="J77" s="41"/>
      <c r="K77" s="30"/>
    </row>
    <row r="78" spans="1:11" ht="15" customHeight="1" x14ac:dyDescent="0.2">
      <c r="A78" s="40" t="s">
        <v>271</v>
      </c>
      <c r="B78" s="41">
        <v>61.700347566000005</v>
      </c>
      <c r="C78" s="30">
        <v>4.4999999999999998E-2</v>
      </c>
      <c r="D78" s="41">
        <f>B78*(1+E78)</f>
        <v>64.106661121073998</v>
      </c>
      <c r="E78" s="30">
        <v>3.9E-2</v>
      </c>
      <c r="F78" s="41">
        <f>+D78*(1+G78)</f>
        <v>67.183780854885555</v>
      </c>
      <c r="G78" s="30">
        <v>4.8000000000000001E-2</v>
      </c>
      <c r="H78" s="41">
        <f>+F78*(1+I78)</f>
        <v>70.139867212500519</v>
      </c>
      <c r="I78" s="30">
        <v>4.3999999999999997E-2</v>
      </c>
      <c r="J78" s="41">
        <f>+H78*(1+K78)</f>
        <v>73.226021369850542</v>
      </c>
      <c r="K78" s="30">
        <v>4.3999999999999997E-2</v>
      </c>
    </row>
    <row r="79" spans="1:11" ht="15" customHeight="1" x14ac:dyDescent="0.2">
      <c r="A79" s="40" t="s">
        <v>264</v>
      </c>
      <c r="B79" s="41">
        <v>373.28710277430002</v>
      </c>
      <c r="C79" s="30">
        <v>4.4999999999999998E-2</v>
      </c>
      <c r="D79" s="41">
        <f>B79*(1+E79)</f>
        <v>387.8452997824977</v>
      </c>
      <c r="E79" s="30">
        <v>3.9E-2</v>
      </c>
      <c r="F79" s="41">
        <f t="shared" ref="F79:F81" si="36">+D79*(1+G79)</f>
        <v>406.46187417205761</v>
      </c>
      <c r="G79" s="30">
        <v>4.8000000000000001E-2</v>
      </c>
      <c r="H79" s="41">
        <f t="shared" ref="H79:H81" si="37">+F79*(1+I79)</f>
        <v>424.34619663562813</v>
      </c>
      <c r="I79" s="30">
        <v>4.3999999999999997E-2</v>
      </c>
      <c r="J79" s="41">
        <f t="shared" ref="J79:J81" si="38">+H79*(1+K79)</f>
        <v>443.0174292875958</v>
      </c>
      <c r="K79" s="30">
        <v>4.3999999999999997E-2</v>
      </c>
    </row>
    <row r="80" spans="1:11" ht="15" customHeight="1" x14ac:dyDescent="0.2">
      <c r="A80" s="40" t="s">
        <v>263</v>
      </c>
      <c r="B80" s="41">
        <v>61.700347566000005</v>
      </c>
      <c r="C80" s="30">
        <v>4.4999999999999998E-2</v>
      </c>
      <c r="D80" s="41">
        <f>B80*(1+E80)</f>
        <v>64.106661121073998</v>
      </c>
      <c r="E80" s="30">
        <v>3.9E-2</v>
      </c>
      <c r="F80" s="41">
        <f t="shared" si="36"/>
        <v>67.183780854885555</v>
      </c>
      <c r="G80" s="30">
        <v>4.8000000000000001E-2</v>
      </c>
      <c r="H80" s="41">
        <f t="shared" si="37"/>
        <v>70.139867212500519</v>
      </c>
      <c r="I80" s="30">
        <v>4.3999999999999997E-2</v>
      </c>
      <c r="J80" s="41">
        <f t="shared" si="38"/>
        <v>73.226021369850542</v>
      </c>
      <c r="K80" s="30">
        <v>4.3999999999999997E-2</v>
      </c>
    </row>
    <row r="81" spans="1:11" ht="15" customHeight="1" x14ac:dyDescent="0.2">
      <c r="A81" s="40" t="s">
        <v>262</v>
      </c>
      <c r="B81" s="41">
        <v>61.700347566000005</v>
      </c>
      <c r="C81" s="30">
        <v>4.4999999999999998E-2</v>
      </c>
      <c r="D81" s="41">
        <f>B81*(1+E81)</f>
        <v>64.106661121073998</v>
      </c>
      <c r="E81" s="30">
        <v>3.9E-2</v>
      </c>
      <c r="F81" s="41">
        <f t="shared" si="36"/>
        <v>67.183780854885555</v>
      </c>
      <c r="G81" s="30">
        <v>4.8000000000000001E-2</v>
      </c>
      <c r="H81" s="41">
        <f t="shared" si="37"/>
        <v>70.139867212500519</v>
      </c>
      <c r="I81" s="30">
        <v>4.3999999999999997E-2</v>
      </c>
      <c r="J81" s="41">
        <f t="shared" si="38"/>
        <v>73.226021369850542</v>
      </c>
      <c r="K81" s="30">
        <v>4.3999999999999997E-2</v>
      </c>
    </row>
    <row r="82" spans="1:11" ht="15" customHeight="1" x14ac:dyDescent="0.2">
      <c r="A82" s="40"/>
      <c r="B82" s="41"/>
      <c r="C82" s="30"/>
      <c r="D82" s="41"/>
      <c r="E82" s="30"/>
      <c r="F82" s="41"/>
      <c r="G82" s="30"/>
      <c r="H82" s="41"/>
      <c r="I82" s="30"/>
      <c r="J82" s="41"/>
      <c r="K82" s="30"/>
    </row>
    <row r="83" spans="1:11" ht="15.75" customHeight="1" x14ac:dyDescent="0.25">
      <c r="A83" s="43" t="s">
        <v>270</v>
      </c>
      <c r="B83" s="41"/>
      <c r="C83" s="30"/>
      <c r="D83" s="41"/>
      <c r="E83" s="30"/>
      <c r="F83" s="41"/>
      <c r="G83" s="30"/>
      <c r="H83" s="41"/>
      <c r="I83" s="30"/>
      <c r="J83" s="41"/>
      <c r="K83" s="30"/>
    </row>
    <row r="84" spans="1:11" ht="15" customHeight="1" x14ac:dyDescent="0.2">
      <c r="A84" s="40" t="s">
        <v>265</v>
      </c>
      <c r="B84" s="41">
        <v>373.28710277430002</v>
      </c>
      <c r="C84" s="30">
        <v>4.4999999999999998E-2</v>
      </c>
      <c r="D84" s="41">
        <f>B84*(1+E84)</f>
        <v>387.8452997824977</v>
      </c>
      <c r="E84" s="30">
        <v>3.9E-2</v>
      </c>
      <c r="F84" s="41">
        <f>+D84*(1+G84)</f>
        <v>406.46187417205761</v>
      </c>
      <c r="G84" s="30">
        <v>4.8000000000000001E-2</v>
      </c>
      <c r="H84" s="41">
        <f>+F84*(1+I84)</f>
        <v>424.34619663562813</v>
      </c>
      <c r="I84" s="30">
        <v>4.3999999999999997E-2</v>
      </c>
      <c r="J84" s="41">
        <f>+H84*(1+K84)</f>
        <v>443.44177548423136</v>
      </c>
      <c r="K84" s="30">
        <v>4.4999999999999998E-2</v>
      </c>
    </row>
    <row r="85" spans="1:11" ht="15" customHeight="1" x14ac:dyDescent="0.2">
      <c r="A85" s="40" t="s">
        <v>264</v>
      </c>
      <c r="B85" s="41">
        <v>61.700347566000005</v>
      </c>
      <c r="C85" s="30">
        <v>4.4999999999999998E-2</v>
      </c>
      <c r="D85" s="41">
        <f>B85*(1+E85)</f>
        <v>64.106661121073998</v>
      </c>
      <c r="E85" s="30">
        <v>3.9E-2</v>
      </c>
      <c r="F85" s="41">
        <f t="shared" ref="F85:F87" si="39">+D85*(1+G85)</f>
        <v>67.183780854885555</v>
      </c>
      <c r="G85" s="30">
        <v>4.8000000000000001E-2</v>
      </c>
      <c r="H85" s="41">
        <f t="shared" ref="H85:H87" si="40">+F85*(1+I85)</f>
        <v>70.139867212500519</v>
      </c>
      <c r="I85" s="30">
        <v>4.3999999999999997E-2</v>
      </c>
      <c r="J85" s="41">
        <f t="shared" ref="J85:J87" si="41">+H85*(1+K85)</f>
        <v>73.296161237063032</v>
      </c>
      <c r="K85" s="30">
        <v>4.4999999999999998E-2</v>
      </c>
    </row>
    <row r="86" spans="1:11" ht="15" customHeight="1" x14ac:dyDescent="0.2">
      <c r="A86" s="40" t="s">
        <v>263</v>
      </c>
      <c r="B86" s="41">
        <v>746.57420554860005</v>
      </c>
      <c r="C86" s="30">
        <v>4.4999999999999998E-2</v>
      </c>
      <c r="D86" s="41">
        <f>B86*(1+E86)</f>
        <v>775.69059956499541</v>
      </c>
      <c r="E86" s="30">
        <v>3.9E-2</v>
      </c>
      <c r="F86" s="41">
        <f t="shared" si="39"/>
        <v>812.92374834411521</v>
      </c>
      <c r="G86" s="30">
        <v>4.8000000000000001E-2</v>
      </c>
      <c r="H86" s="41">
        <f t="shared" si="40"/>
        <v>848.69239327125626</v>
      </c>
      <c r="I86" s="30">
        <v>4.3999999999999997E-2</v>
      </c>
      <c r="J86" s="41">
        <f t="shared" si="41"/>
        <v>886.88355096846271</v>
      </c>
      <c r="K86" s="30">
        <v>4.4999999999999998E-2</v>
      </c>
    </row>
    <row r="87" spans="1:11" ht="15" customHeight="1" x14ac:dyDescent="0.2">
      <c r="A87" s="40" t="s">
        <v>262</v>
      </c>
      <c r="B87" s="41">
        <v>746.57420554860005</v>
      </c>
      <c r="C87" s="30">
        <v>4.4999999999999998E-2</v>
      </c>
      <c r="D87" s="41">
        <f>B87*(1+E87)</f>
        <v>775.69059956499541</v>
      </c>
      <c r="E87" s="30">
        <v>3.9E-2</v>
      </c>
      <c r="F87" s="41">
        <f t="shared" si="39"/>
        <v>812.92374834411521</v>
      </c>
      <c r="G87" s="30">
        <v>4.8000000000000001E-2</v>
      </c>
      <c r="H87" s="41">
        <f t="shared" si="40"/>
        <v>848.69239327125626</v>
      </c>
      <c r="I87" s="30">
        <v>4.3999999999999997E-2</v>
      </c>
      <c r="J87" s="41">
        <f t="shared" si="41"/>
        <v>886.88355096846271</v>
      </c>
      <c r="K87" s="30">
        <v>4.4999999999999998E-2</v>
      </c>
    </row>
    <row r="88" spans="1:11" ht="15" customHeight="1" x14ac:dyDescent="0.2">
      <c r="A88" s="40"/>
      <c r="B88" s="41"/>
      <c r="C88" s="30"/>
      <c r="D88" s="41"/>
      <c r="E88" s="30"/>
      <c r="F88" s="41"/>
      <c r="G88" s="30"/>
      <c r="H88" s="41"/>
      <c r="I88" s="30"/>
      <c r="J88" s="41"/>
      <c r="K88" s="30"/>
    </row>
    <row r="89" spans="1:11" ht="15.75" customHeight="1" x14ac:dyDescent="0.25">
      <c r="A89" s="42" t="s">
        <v>269</v>
      </c>
      <c r="B89" s="41">
        <v>617.00347565999994</v>
      </c>
      <c r="C89" s="30">
        <v>4.4999999999999998E-2</v>
      </c>
      <c r="D89" s="41">
        <f>B89*(1+E89)</f>
        <v>641.06661121073989</v>
      </c>
      <c r="E89" s="30">
        <v>3.9E-2</v>
      </c>
      <c r="F89" s="41">
        <f>+D89*(1+G89)</f>
        <v>671.83780854885549</v>
      </c>
      <c r="G89" s="30">
        <v>4.8000000000000001E-2</v>
      </c>
      <c r="H89" s="41">
        <f>+F89*(1+I89)</f>
        <v>701.39867212500519</v>
      </c>
      <c r="I89" s="30">
        <v>4.3999999999999997E-2</v>
      </c>
      <c r="J89" s="41">
        <f>+H89*(1+K89)</f>
        <v>732.96161237063041</v>
      </c>
      <c r="K89" s="30">
        <v>4.4999999999999998E-2</v>
      </c>
    </row>
    <row r="90" spans="1:11" ht="15" customHeight="1" x14ac:dyDescent="0.2">
      <c r="A90" s="40"/>
      <c r="B90" s="41"/>
      <c r="C90" s="30"/>
      <c r="D90" s="41"/>
      <c r="E90" s="30"/>
      <c r="F90" s="41"/>
      <c r="G90" s="30"/>
      <c r="H90" s="41"/>
      <c r="I90" s="30"/>
      <c r="J90" s="41"/>
      <c r="K90" s="30"/>
    </row>
    <row r="91" spans="1:11" ht="31.5" customHeight="1" x14ac:dyDescent="0.25">
      <c r="A91" s="43" t="s">
        <v>268</v>
      </c>
      <c r="B91" s="41"/>
      <c r="C91" s="30"/>
      <c r="D91" s="41"/>
      <c r="E91" s="30"/>
      <c r="F91" s="41"/>
      <c r="G91" s="30"/>
      <c r="H91" s="41"/>
      <c r="I91" s="30"/>
      <c r="J91" s="41"/>
      <c r="K91" s="30"/>
    </row>
    <row r="92" spans="1:11" ht="15" customHeight="1" x14ac:dyDescent="0.2">
      <c r="A92" s="40" t="s">
        <v>265</v>
      </c>
      <c r="B92" s="41">
        <v>746.57420554860005</v>
      </c>
      <c r="C92" s="30">
        <v>4.4999999999999998E-2</v>
      </c>
      <c r="D92" s="41">
        <f>B92*(1+E92)</f>
        <v>775.69059956499541</v>
      </c>
      <c r="E92" s="30">
        <v>3.9E-2</v>
      </c>
      <c r="F92" s="41">
        <f>+D92*(1+G92)</f>
        <v>812.92374834411521</v>
      </c>
      <c r="G92" s="30">
        <v>4.8000000000000001E-2</v>
      </c>
      <c r="H92" s="41">
        <f>+F92*(1+I92)</f>
        <v>848.69239327125626</v>
      </c>
      <c r="I92" s="30">
        <v>4.3999999999999997E-2</v>
      </c>
      <c r="J92" s="41">
        <f>+H92*(1+K92)</f>
        <v>886.03485857519161</v>
      </c>
      <c r="K92" s="30">
        <v>4.3999999999999997E-2</v>
      </c>
    </row>
    <row r="93" spans="1:11" ht="15" customHeight="1" x14ac:dyDescent="0.2">
      <c r="A93" s="40" t="s">
        <v>264</v>
      </c>
      <c r="B93" s="41">
        <v>61.700347566000005</v>
      </c>
      <c r="C93" s="30">
        <v>4.4999999999999998E-2</v>
      </c>
      <c r="D93" s="41">
        <f>B93*(1+E93)</f>
        <v>64.106661121073998</v>
      </c>
      <c r="E93" s="30">
        <v>3.9E-2</v>
      </c>
      <c r="F93" s="41">
        <f t="shared" ref="F93:F95" si="42">+D93*(1+G93)</f>
        <v>67.183780854885555</v>
      </c>
      <c r="G93" s="30">
        <v>4.8000000000000001E-2</v>
      </c>
      <c r="H93" s="41">
        <f t="shared" ref="H93:H95" si="43">+F93*(1+I93)</f>
        <v>70.139867212500519</v>
      </c>
      <c r="I93" s="30">
        <v>4.3999999999999997E-2</v>
      </c>
      <c r="J93" s="41">
        <f t="shared" ref="J93:J95" si="44">+H93*(1+K93)</f>
        <v>73.226021369850542</v>
      </c>
      <c r="K93" s="30">
        <v>4.3999999999999997E-2</v>
      </c>
    </row>
    <row r="94" spans="1:11" ht="15" customHeight="1" x14ac:dyDescent="0.2">
      <c r="A94" s="40" t="s">
        <v>263</v>
      </c>
      <c r="B94" s="41">
        <v>746.57420554860005</v>
      </c>
      <c r="C94" s="30">
        <v>4.4999999999999998E-2</v>
      </c>
      <c r="D94" s="41">
        <f>B94*(1+E94)</f>
        <v>775.69059956499541</v>
      </c>
      <c r="E94" s="30">
        <v>3.9E-2</v>
      </c>
      <c r="F94" s="41">
        <f t="shared" si="42"/>
        <v>812.92374834411521</v>
      </c>
      <c r="G94" s="30">
        <v>4.8000000000000001E-2</v>
      </c>
      <c r="H94" s="41">
        <f t="shared" si="43"/>
        <v>848.69239327125626</v>
      </c>
      <c r="I94" s="30">
        <v>4.3999999999999997E-2</v>
      </c>
      <c r="J94" s="41">
        <f t="shared" si="44"/>
        <v>886.03485857519161</v>
      </c>
      <c r="K94" s="30">
        <v>4.3999999999999997E-2</v>
      </c>
    </row>
    <row r="95" spans="1:11" ht="15" customHeight="1" x14ac:dyDescent="0.2">
      <c r="A95" s="40" t="s">
        <v>262</v>
      </c>
      <c r="B95" s="41">
        <v>1234.0069513199999</v>
      </c>
      <c r="C95" s="30">
        <v>4.4999999999999998E-2</v>
      </c>
      <c r="D95" s="41">
        <f>B95*(1+E95)</f>
        <v>1282.1332224214798</v>
      </c>
      <c r="E95" s="30">
        <v>3.9E-2</v>
      </c>
      <c r="F95" s="41">
        <f t="shared" si="42"/>
        <v>1343.675617097711</v>
      </c>
      <c r="G95" s="30">
        <v>4.8000000000000001E-2</v>
      </c>
      <c r="H95" s="41">
        <f t="shared" si="43"/>
        <v>1402.7973442500104</v>
      </c>
      <c r="I95" s="30">
        <v>4.3999999999999997E-2</v>
      </c>
      <c r="J95" s="41">
        <f t="shared" si="44"/>
        <v>1464.520427397011</v>
      </c>
      <c r="K95" s="30">
        <v>4.3999999999999997E-2</v>
      </c>
    </row>
    <row r="96" spans="1:11" ht="15" customHeight="1" x14ac:dyDescent="0.2">
      <c r="A96" s="40"/>
      <c r="B96" s="41"/>
      <c r="C96" s="30"/>
      <c r="D96" s="41"/>
      <c r="E96" s="30"/>
      <c r="F96" s="41"/>
      <c r="G96" s="30"/>
      <c r="H96" s="41"/>
      <c r="I96" s="30"/>
      <c r="J96" s="41"/>
      <c r="K96" s="30"/>
    </row>
    <row r="97" spans="1:11" ht="15.75" customHeight="1" x14ac:dyDescent="0.25">
      <c r="A97" s="42" t="s">
        <v>267</v>
      </c>
      <c r="B97" s="41"/>
      <c r="C97" s="30"/>
      <c r="D97" s="41"/>
      <c r="E97" s="30"/>
      <c r="F97" s="41"/>
      <c r="G97" s="30"/>
      <c r="H97" s="41"/>
      <c r="I97" s="30"/>
      <c r="J97" s="41"/>
      <c r="K97" s="30"/>
    </row>
    <row r="98" spans="1:11" ht="15" customHeight="1" x14ac:dyDescent="0.2">
      <c r="A98" s="40" t="s">
        <v>265</v>
      </c>
      <c r="B98" s="41">
        <v>373.28710277430002</v>
      </c>
      <c r="C98" s="30">
        <v>4.4999999999999998E-2</v>
      </c>
      <c r="D98" s="41">
        <f>B98*(1+E98)</f>
        <v>387.8452997824977</v>
      </c>
      <c r="E98" s="30">
        <v>3.9E-2</v>
      </c>
      <c r="F98" s="41">
        <f>+D98*(1+G98)</f>
        <v>406.46187417205761</v>
      </c>
      <c r="G98" s="30">
        <v>4.8000000000000001E-2</v>
      </c>
      <c r="H98" s="41">
        <f>+F98*(1+I98)</f>
        <v>424.34619663562813</v>
      </c>
      <c r="I98" s="30">
        <v>4.3999999999999997E-2</v>
      </c>
      <c r="J98" s="41">
        <f>+H98*(1+K98)</f>
        <v>443.0174292875958</v>
      </c>
      <c r="K98" s="30">
        <v>4.3999999999999997E-2</v>
      </c>
    </row>
    <row r="99" spans="1:11" ht="15" customHeight="1" x14ac:dyDescent="0.2">
      <c r="A99" s="40" t="s">
        <v>264</v>
      </c>
      <c r="B99" s="41">
        <v>61.700347566000005</v>
      </c>
      <c r="C99" s="30">
        <v>4.4999999999999998E-2</v>
      </c>
      <c r="D99" s="41">
        <f>B99*(1+E99)</f>
        <v>64.106661121073998</v>
      </c>
      <c r="E99" s="30">
        <v>3.9E-2</v>
      </c>
      <c r="F99" s="41">
        <f t="shared" ref="F99:F101" si="45">+D99*(1+G99)</f>
        <v>67.183780854885555</v>
      </c>
      <c r="G99" s="30">
        <v>4.8000000000000001E-2</v>
      </c>
      <c r="H99" s="41">
        <f t="shared" ref="H99:H101" si="46">+F99*(1+I99)</f>
        <v>70.139867212500519</v>
      </c>
      <c r="I99" s="30">
        <v>4.3999999999999997E-2</v>
      </c>
      <c r="J99" s="41">
        <f t="shared" ref="J99:J101" si="47">+H99*(1+K99)</f>
        <v>73.226021369850542</v>
      </c>
      <c r="K99" s="30">
        <v>4.3999999999999997E-2</v>
      </c>
    </row>
    <row r="100" spans="1:11" ht="15" customHeight="1" x14ac:dyDescent="0.2">
      <c r="A100" s="40" t="s">
        <v>263</v>
      </c>
      <c r="B100" s="41">
        <v>746.57420554860005</v>
      </c>
      <c r="C100" s="30">
        <v>4.4999999999999998E-2</v>
      </c>
      <c r="D100" s="41">
        <f>B100*(1+E100)</f>
        <v>775.69059956499541</v>
      </c>
      <c r="E100" s="30">
        <v>3.9E-2</v>
      </c>
      <c r="F100" s="41">
        <f t="shared" si="45"/>
        <v>812.92374834411521</v>
      </c>
      <c r="G100" s="30">
        <v>4.8000000000000001E-2</v>
      </c>
      <c r="H100" s="41">
        <f t="shared" si="46"/>
        <v>848.69239327125626</v>
      </c>
      <c r="I100" s="30">
        <v>4.3999999999999997E-2</v>
      </c>
      <c r="J100" s="41">
        <f t="shared" si="47"/>
        <v>886.03485857519161</v>
      </c>
      <c r="K100" s="30">
        <v>4.3999999999999997E-2</v>
      </c>
    </row>
    <row r="101" spans="1:11" ht="15" customHeight="1" x14ac:dyDescent="0.2">
      <c r="A101" s="40" t="s">
        <v>262</v>
      </c>
      <c r="B101" s="41">
        <v>746.57420554860005</v>
      </c>
      <c r="C101" s="30">
        <v>4.4999999999999998E-2</v>
      </c>
      <c r="D101" s="41">
        <f>B101*(1+E101)</f>
        <v>775.69059956499541</v>
      </c>
      <c r="E101" s="30">
        <v>3.9E-2</v>
      </c>
      <c r="F101" s="41">
        <f t="shared" si="45"/>
        <v>812.92374834411521</v>
      </c>
      <c r="G101" s="30">
        <v>4.8000000000000001E-2</v>
      </c>
      <c r="H101" s="41">
        <f t="shared" si="46"/>
        <v>848.69239327125626</v>
      </c>
      <c r="I101" s="30">
        <v>4.3999999999999997E-2</v>
      </c>
      <c r="J101" s="41">
        <f t="shared" si="47"/>
        <v>886.03485857519161</v>
      </c>
      <c r="K101" s="30">
        <v>4.3999999999999997E-2</v>
      </c>
    </row>
    <row r="102" spans="1:11" ht="15" customHeight="1" x14ac:dyDescent="0.2">
      <c r="A102" s="40"/>
      <c r="B102" s="41"/>
      <c r="C102" s="30"/>
      <c r="D102" s="41"/>
      <c r="E102" s="30"/>
      <c r="F102" s="41"/>
      <c r="G102" s="30"/>
      <c r="H102" s="41"/>
      <c r="I102" s="30"/>
      <c r="J102" s="41"/>
      <c r="K102" s="30"/>
    </row>
    <row r="103" spans="1:11" ht="15.75" customHeight="1" x14ac:dyDescent="0.25">
      <c r="A103" s="42" t="s">
        <v>266</v>
      </c>
      <c r="B103" s="41"/>
      <c r="C103" s="30"/>
      <c r="D103" s="41"/>
      <c r="E103" s="30"/>
      <c r="F103" s="41"/>
      <c r="G103" s="30"/>
      <c r="H103" s="41"/>
      <c r="I103" s="30"/>
      <c r="J103" s="41"/>
      <c r="K103" s="30"/>
    </row>
    <row r="104" spans="1:11" ht="15" customHeight="1" x14ac:dyDescent="0.2">
      <c r="A104" s="40" t="s">
        <v>265</v>
      </c>
      <c r="B104" s="41">
        <v>61.700347566000005</v>
      </c>
      <c r="C104" s="30">
        <v>4.4999999999999998E-2</v>
      </c>
      <c r="D104" s="41">
        <f>B104*(1+E104)</f>
        <v>64.106661121073998</v>
      </c>
      <c r="E104" s="30">
        <v>3.9E-2</v>
      </c>
      <c r="F104" s="41">
        <f>+D104*(1+G104)</f>
        <v>67.183780854885555</v>
      </c>
      <c r="G104" s="30">
        <v>4.8000000000000001E-2</v>
      </c>
      <c r="H104" s="41">
        <f>+F104*(1+I104)</f>
        <v>70.139867212500519</v>
      </c>
      <c r="I104" s="30">
        <v>4.3999999999999997E-2</v>
      </c>
      <c r="J104" s="41">
        <f>+H104*(1+K104)</f>
        <v>73.226021369850542</v>
      </c>
      <c r="K104" s="30">
        <v>4.3999999999999997E-2</v>
      </c>
    </row>
    <row r="105" spans="1:11" ht="15" customHeight="1" x14ac:dyDescent="0.2">
      <c r="A105" s="40" t="s">
        <v>264</v>
      </c>
      <c r="B105" s="41">
        <v>61.700347566000005</v>
      </c>
      <c r="C105" s="30">
        <v>4.4999999999999998E-2</v>
      </c>
      <c r="D105" s="41">
        <f>B105*(1+E105)</f>
        <v>64.106661121073998</v>
      </c>
      <c r="E105" s="30">
        <v>3.9E-2</v>
      </c>
      <c r="F105" s="41">
        <f t="shared" ref="F105:F107" si="48">+D105*(1+G105)</f>
        <v>67.183780854885555</v>
      </c>
      <c r="G105" s="30">
        <v>4.8000000000000001E-2</v>
      </c>
      <c r="H105" s="41">
        <f t="shared" ref="H105:H107" si="49">+F105*(1+I105)</f>
        <v>70.139867212500519</v>
      </c>
      <c r="I105" s="30">
        <v>4.3999999999999997E-2</v>
      </c>
      <c r="J105" s="41">
        <f t="shared" ref="J105:J107" si="50">+H105*(1+K105)</f>
        <v>73.226021369850542</v>
      </c>
      <c r="K105" s="30">
        <v>4.3999999999999997E-2</v>
      </c>
    </row>
    <row r="106" spans="1:11" ht="15" customHeight="1" x14ac:dyDescent="0.2">
      <c r="A106" s="40" t="s">
        <v>263</v>
      </c>
      <c r="B106" s="41">
        <v>61.700347566000005</v>
      </c>
      <c r="C106" s="30">
        <v>4.4999999999999998E-2</v>
      </c>
      <c r="D106" s="41">
        <f>B106*(1+E106)</f>
        <v>64.106661121073998</v>
      </c>
      <c r="E106" s="30">
        <v>3.9E-2</v>
      </c>
      <c r="F106" s="41">
        <f t="shared" si="48"/>
        <v>67.183780854885555</v>
      </c>
      <c r="G106" s="30">
        <v>4.8000000000000001E-2</v>
      </c>
      <c r="H106" s="41">
        <f t="shared" si="49"/>
        <v>70.139867212500519</v>
      </c>
      <c r="I106" s="30">
        <v>4.3999999999999997E-2</v>
      </c>
      <c r="J106" s="41">
        <f t="shared" si="50"/>
        <v>73.226021369850542</v>
      </c>
      <c r="K106" s="30">
        <v>4.3999999999999997E-2</v>
      </c>
    </row>
    <row r="107" spans="1:11" ht="15.75" customHeight="1" x14ac:dyDescent="0.2">
      <c r="A107" s="40" t="s">
        <v>262</v>
      </c>
      <c r="B107" s="41">
        <v>61.700347566000005</v>
      </c>
      <c r="C107" s="30">
        <v>4.4999999999999998E-2</v>
      </c>
      <c r="D107" s="41">
        <f>B107*(1+E107)</f>
        <v>64.106661121073998</v>
      </c>
      <c r="E107" s="30">
        <v>3.9E-2</v>
      </c>
      <c r="F107" s="41">
        <f t="shared" si="48"/>
        <v>67.183780854885555</v>
      </c>
      <c r="G107" s="30">
        <v>4.8000000000000001E-2</v>
      </c>
      <c r="H107" s="41">
        <f t="shared" si="49"/>
        <v>70.139867212500519</v>
      </c>
      <c r="I107" s="30">
        <v>4.3999999999999997E-2</v>
      </c>
      <c r="J107" s="41">
        <f t="shared" si="50"/>
        <v>73.226021369850542</v>
      </c>
      <c r="K107" s="30">
        <v>4.3999999999999997E-2</v>
      </c>
    </row>
  </sheetData>
  <sheetProtection password="FD2E" sheet="1" objects="1" scenarios="1"/>
  <pageMargins left="0.7" right="0.7" top="0.75" bottom="0.75" header="0.3" footer="0.3"/>
  <pageSetup scale="31" orientation="portrait" horizontalDpi="300" verticalDpi="300" r:id="rId1"/>
  <rowBreaks count="2" manualBreakCount="2">
    <brk id="33" max="16383" man="1"/>
    <brk id="57"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view="pageBreakPreview" zoomScale="70" zoomScaleNormal="70" zoomScaleSheetLayoutView="70" workbookViewId="0">
      <selection activeCell="E3" sqref="E3"/>
    </sheetView>
  </sheetViews>
  <sheetFormatPr defaultColWidth="8.85546875" defaultRowHeight="15" x14ac:dyDescent="0.2"/>
  <cols>
    <col min="1" max="1" width="8.85546875" style="39"/>
    <col min="2" max="2" width="55.42578125" style="53" customWidth="1"/>
    <col min="3" max="5" width="19.85546875" style="88" customWidth="1"/>
    <col min="6" max="16384" width="8.85546875" style="39"/>
  </cols>
  <sheetData>
    <row r="1" spans="1:5" ht="44.1" customHeight="1" x14ac:dyDescent="0.25">
      <c r="A1" s="196" t="s">
        <v>261</v>
      </c>
      <c r="B1" s="196"/>
      <c r="C1" s="196"/>
      <c r="D1" s="196"/>
      <c r="E1" s="196"/>
    </row>
    <row r="2" spans="1:5" ht="31.5" x14ac:dyDescent="0.2">
      <c r="A2" s="49" t="s">
        <v>260</v>
      </c>
      <c r="B2" s="51" t="s">
        <v>259</v>
      </c>
      <c r="C2" s="86" t="s">
        <v>258</v>
      </c>
      <c r="D2" s="86" t="s">
        <v>257</v>
      </c>
      <c r="E2" s="86" t="s">
        <v>256</v>
      </c>
    </row>
    <row r="3" spans="1:5" x14ac:dyDescent="0.2">
      <c r="A3" s="50">
        <v>251</v>
      </c>
      <c r="B3" s="52" t="s">
        <v>255</v>
      </c>
      <c r="C3" s="87" t="s">
        <v>193</v>
      </c>
      <c r="D3" s="87" t="s">
        <v>196</v>
      </c>
      <c r="E3" s="87" t="s">
        <v>195</v>
      </c>
    </row>
    <row r="4" spans="1:5" x14ac:dyDescent="0.2">
      <c r="A4" s="50">
        <v>3</v>
      </c>
      <c r="B4" s="52" t="s">
        <v>254</v>
      </c>
      <c r="C4" s="87" t="s">
        <v>193</v>
      </c>
      <c r="D4" s="87" t="s">
        <v>222</v>
      </c>
      <c r="E4" s="87" t="s">
        <v>233</v>
      </c>
    </row>
    <row r="5" spans="1:5" x14ac:dyDescent="0.2">
      <c r="A5" s="50">
        <v>412</v>
      </c>
      <c r="B5" s="52" t="s">
        <v>253</v>
      </c>
      <c r="C5" s="87" t="s">
        <v>193</v>
      </c>
      <c r="D5" s="87" t="s">
        <v>196</v>
      </c>
      <c r="E5" s="87" t="s">
        <v>195</v>
      </c>
    </row>
    <row r="6" spans="1:5" x14ac:dyDescent="0.2">
      <c r="A6" s="50">
        <v>50</v>
      </c>
      <c r="B6" s="52" t="s">
        <v>252</v>
      </c>
      <c r="C6" s="87" t="s">
        <v>193</v>
      </c>
      <c r="D6" s="87" t="s">
        <v>222</v>
      </c>
      <c r="E6" s="87" t="s">
        <v>233</v>
      </c>
    </row>
    <row r="7" spans="1:5" x14ac:dyDescent="0.2">
      <c r="A7" s="194">
        <v>61</v>
      </c>
      <c r="B7" s="52" t="s">
        <v>251</v>
      </c>
      <c r="C7" s="195" t="s">
        <v>193</v>
      </c>
      <c r="D7" s="87" t="s">
        <v>243</v>
      </c>
      <c r="E7" s="87" t="s">
        <v>242</v>
      </c>
    </row>
    <row r="8" spans="1:5" x14ac:dyDescent="0.2">
      <c r="A8" s="194"/>
      <c r="B8" s="52" t="s">
        <v>297</v>
      </c>
      <c r="C8" s="195"/>
      <c r="D8" s="87" t="s">
        <v>243</v>
      </c>
      <c r="E8" s="87" t="s">
        <v>242</v>
      </c>
    </row>
    <row r="9" spans="1:5" x14ac:dyDescent="0.2">
      <c r="A9" s="194"/>
      <c r="B9" s="52" t="s">
        <v>298</v>
      </c>
      <c r="C9" s="195"/>
      <c r="D9" s="87" t="s">
        <v>243</v>
      </c>
      <c r="E9" s="87" t="s">
        <v>242</v>
      </c>
    </row>
    <row r="10" spans="1:5" x14ac:dyDescent="0.2">
      <c r="A10" s="50">
        <v>621</v>
      </c>
      <c r="B10" s="52" t="s">
        <v>250</v>
      </c>
      <c r="C10" s="87" t="s">
        <v>193</v>
      </c>
      <c r="D10" s="87" t="s">
        <v>196</v>
      </c>
      <c r="E10" s="87" t="s">
        <v>195</v>
      </c>
    </row>
    <row r="11" spans="1:5" x14ac:dyDescent="0.2">
      <c r="A11" s="50">
        <v>622</v>
      </c>
      <c r="B11" s="52" t="s">
        <v>249</v>
      </c>
      <c r="C11" s="87" t="s">
        <v>193</v>
      </c>
      <c r="D11" s="87" t="s">
        <v>196</v>
      </c>
      <c r="E11" s="87" t="s">
        <v>195</v>
      </c>
    </row>
    <row r="12" spans="1:5" x14ac:dyDescent="0.2">
      <c r="A12" s="50">
        <v>623</v>
      </c>
      <c r="B12" s="52" t="s">
        <v>248</v>
      </c>
      <c r="C12" s="87" t="s">
        <v>193</v>
      </c>
      <c r="D12" s="87" t="s">
        <v>196</v>
      </c>
      <c r="E12" s="87" t="s">
        <v>195</v>
      </c>
    </row>
    <row r="13" spans="1:5" x14ac:dyDescent="0.2">
      <c r="A13" s="50">
        <v>624</v>
      </c>
      <c r="B13" s="52" t="s">
        <v>247</v>
      </c>
      <c r="C13" s="87" t="s">
        <v>193</v>
      </c>
      <c r="D13" s="87" t="s">
        <v>196</v>
      </c>
      <c r="E13" s="87" t="s">
        <v>195</v>
      </c>
    </row>
    <row r="14" spans="1:5" x14ac:dyDescent="0.2">
      <c r="A14" s="50">
        <v>625</v>
      </c>
      <c r="B14" s="52" t="s">
        <v>246</v>
      </c>
      <c r="C14" s="87" t="s">
        <v>193</v>
      </c>
      <c r="D14" s="87" t="s">
        <v>193</v>
      </c>
      <c r="E14" s="87" t="s">
        <v>235</v>
      </c>
    </row>
    <row r="15" spans="1:5" x14ac:dyDescent="0.2">
      <c r="A15" s="50">
        <v>626</v>
      </c>
      <c r="B15" s="52" t="s">
        <v>245</v>
      </c>
      <c r="C15" s="87" t="s">
        <v>193</v>
      </c>
      <c r="D15" s="87" t="s">
        <v>196</v>
      </c>
      <c r="E15" s="87" t="s">
        <v>195</v>
      </c>
    </row>
    <row r="16" spans="1:5" x14ac:dyDescent="0.2">
      <c r="A16" s="50">
        <v>631</v>
      </c>
      <c r="B16" s="52" t="s">
        <v>244</v>
      </c>
      <c r="C16" s="87" t="s">
        <v>193</v>
      </c>
      <c r="D16" s="87" t="s">
        <v>243</v>
      </c>
      <c r="E16" s="87" t="s">
        <v>242</v>
      </c>
    </row>
    <row r="17" spans="1:5" x14ac:dyDescent="0.2">
      <c r="A17" s="50">
        <v>632</v>
      </c>
      <c r="B17" s="52" t="s">
        <v>241</v>
      </c>
      <c r="C17" s="87" t="s">
        <v>193</v>
      </c>
      <c r="D17" s="87" t="s">
        <v>196</v>
      </c>
      <c r="E17" s="87" t="s">
        <v>195</v>
      </c>
    </row>
    <row r="18" spans="1:5" x14ac:dyDescent="0.2">
      <c r="A18" s="50">
        <v>633</v>
      </c>
      <c r="B18" s="52" t="s">
        <v>240</v>
      </c>
      <c r="C18" s="87" t="s">
        <v>193</v>
      </c>
      <c r="D18" s="87" t="s">
        <v>196</v>
      </c>
      <c r="E18" s="87" t="s">
        <v>195</v>
      </c>
    </row>
    <row r="19" spans="1:5" ht="30" x14ac:dyDescent="0.2">
      <c r="A19" s="50">
        <v>634</v>
      </c>
      <c r="B19" s="52" t="s">
        <v>239</v>
      </c>
      <c r="C19" s="87" t="s">
        <v>193</v>
      </c>
      <c r="D19" s="87" t="s">
        <v>196</v>
      </c>
      <c r="E19" s="87" t="s">
        <v>195</v>
      </c>
    </row>
    <row r="20" spans="1:5" x14ac:dyDescent="0.2">
      <c r="A20" s="50">
        <v>635</v>
      </c>
      <c r="B20" s="52" t="s">
        <v>238</v>
      </c>
      <c r="C20" s="87" t="s">
        <v>193</v>
      </c>
      <c r="D20" s="87" t="s">
        <v>192</v>
      </c>
      <c r="E20" s="87" t="s">
        <v>191</v>
      </c>
    </row>
    <row r="21" spans="1:5" x14ac:dyDescent="0.2">
      <c r="A21" s="194">
        <v>641</v>
      </c>
      <c r="B21" s="52" t="s">
        <v>237</v>
      </c>
      <c r="C21" s="87" t="s">
        <v>192</v>
      </c>
      <c r="D21" s="87" t="s">
        <v>192</v>
      </c>
      <c r="E21" s="87" t="s">
        <v>191</v>
      </c>
    </row>
    <row r="22" spans="1:5" x14ac:dyDescent="0.2">
      <c r="A22" s="194"/>
      <c r="B22" s="52" t="s">
        <v>236</v>
      </c>
      <c r="C22" s="87" t="s">
        <v>193</v>
      </c>
      <c r="D22" s="87" t="s">
        <v>193</v>
      </c>
      <c r="E22" s="87" t="s">
        <v>235</v>
      </c>
    </row>
    <row r="23" spans="1:5" x14ac:dyDescent="0.2">
      <c r="A23" s="194"/>
      <c r="B23" s="52" t="s">
        <v>234</v>
      </c>
      <c r="C23" s="87" t="s">
        <v>193</v>
      </c>
      <c r="D23" s="87" t="s">
        <v>222</v>
      </c>
      <c r="E23" s="87" t="s">
        <v>233</v>
      </c>
    </row>
    <row r="24" spans="1:5" x14ac:dyDescent="0.2">
      <c r="A24" s="50">
        <v>642</v>
      </c>
      <c r="B24" s="52" t="s">
        <v>232</v>
      </c>
      <c r="C24" s="87" t="s">
        <v>193</v>
      </c>
      <c r="D24" s="87" t="s">
        <v>196</v>
      </c>
      <c r="E24" s="87" t="s">
        <v>195</v>
      </c>
    </row>
    <row r="25" spans="1:5" x14ac:dyDescent="0.2">
      <c r="A25" s="50">
        <v>71</v>
      </c>
      <c r="B25" s="52" t="s">
        <v>231</v>
      </c>
      <c r="C25" s="87" t="s">
        <v>193</v>
      </c>
      <c r="D25" s="87" t="s">
        <v>196</v>
      </c>
      <c r="E25" s="87" t="s">
        <v>195</v>
      </c>
    </row>
    <row r="26" spans="1:5" x14ac:dyDescent="0.2">
      <c r="A26" s="50">
        <v>72</v>
      </c>
      <c r="B26" s="52" t="s">
        <v>230</v>
      </c>
      <c r="C26" s="87" t="s">
        <v>193</v>
      </c>
      <c r="D26" s="87" t="s">
        <v>196</v>
      </c>
      <c r="E26" s="87" t="s">
        <v>195</v>
      </c>
    </row>
    <row r="27" spans="1:5" x14ac:dyDescent="0.2">
      <c r="A27" s="50">
        <v>73</v>
      </c>
      <c r="B27" s="52" t="s">
        <v>229</v>
      </c>
      <c r="C27" s="87" t="s">
        <v>193</v>
      </c>
      <c r="D27" s="87" t="s">
        <v>196</v>
      </c>
      <c r="E27" s="87" t="s">
        <v>195</v>
      </c>
    </row>
    <row r="28" spans="1:5" x14ac:dyDescent="0.2">
      <c r="A28" s="50">
        <v>741</v>
      </c>
      <c r="B28" s="52" t="s">
        <v>228</v>
      </c>
      <c r="C28" s="87" t="s">
        <v>193</v>
      </c>
      <c r="D28" s="87" t="s">
        <v>192</v>
      </c>
      <c r="E28" s="87" t="s">
        <v>195</v>
      </c>
    </row>
    <row r="29" spans="1:5" x14ac:dyDescent="0.2">
      <c r="A29" s="50">
        <v>75</v>
      </c>
      <c r="B29" s="52" t="s">
        <v>227</v>
      </c>
      <c r="C29" s="87" t="s">
        <v>193</v>
      </c>
      <c r="D29" s="87" t="s">
        <v>226</v>
      </c>
      <c r="E29" s="87" t="s">
        <v>195</v>
      </c>
    </row>
    <row r="30" spans="1:5" x14ac:dyDescent="0.2">
      <c r="A30" s="50">
        <v>81</v>
      </c>
      <c r="B30" s="52" t="s">
        <v>225</v>
      </c>
      <c r="C30" s="87" t="s">
        <v>193</v>
      </c>
      <c r="D30" s="87" t="s">
        <v>196</v>
      </c>
      <c r="E30" s="87" t="s">
        <v>195</v>
      </c>
    </row>
    <row r="31" spans="1:5" x14ac:dyDescent="0.2">
      <c r="A31" s="50">
        <v>84</v>
      </c>
      <c r="B31" s="52" t="s">
        <v>224</v>
      </c>
      <c r="C31" s="87" t="s">
        <v>193</v>
      </c>
      <c r="D31" s="87" t="s">
        <v>196</v>
      </c>
      <c r="E31" s="87" t="s">
        <v>191</v>
      </c>
    </row>
    <row r="32" spans="1:5" x14ac:dyDescent="0.2">
      <c r="A32" s="50">
        <v>85</v>
      </c>
      <c r="B32" s="52" t="s">
        <v>223</v>
      </c>
      <c r="C32" s="87" t="s">
        <v>193</v>
      </c>
      <c r="D32" s="87" t="s">
        <v>192</v>
      </c>
      <c r="E32" s="87" t="s">
        <v>222</v>
      </c>
    </row>
    <row r="33" spans="1:5" x14ac:dyDescent="0.2">
      <c r="A33" s="50">
        <v>86</v>
      </c>
      <c r="B33" s="52" t="s">
        <v>221</v>
      </c>
      <c r="C33" s="87" t="s">
        <v>193</v>
      </c>
      <c r="D33" s="87" t="s">
        <v>192</v>
      </c>
      <c r="E33" s="87" t="s">
        <v>195</v>
      </c>
    </row>
    <row r="34" spans="1:5" x14ac:dyDescent="0.2">
      <c r="A34" s="50">
        <v>87</v>
      </c>
      <c r="B34" s="52" t="s">
        <v>220</v>
      </c>
      <c r="C34" s="87" t="s">
        <v>193</v>
      </c>
      <c r="D34" s="87" t="s">
        <v>196</v>
      </c>
      <c r="E34" s="87" t="s">
        <v>195</v>
      </c>
    </row>
    <row r="35" spans="1:5" ht="60" x14ac:dyDescent="0.2">
      <c r="A35" s="50">
        <v>881</v>
      </c>
      <c r="B35" s="52" t="s">
        <v>219</v>
      </c>
      <c r="C35" s="87" t="s">
        <v>193</v>
      </c>
      <c r="D35" s="87" t="s">
        <v>196</v>
      </c>
      <c r="E35" s="87" t="s">
        <v>191</v>
      </c>
    </row>
    <row r="36" spans="1:5" ht="30" x14ac:dyDescent="0.2">
      <c r="A36" s="50">
        <v>882</v>
      </c>
      <c r="B36" s="52" t="s">
        <v>218</v>
      </c>
      <c r="C36" s="87" t="s">
        <v>193</v>
      </c>
      <c r="D36" s="87" t="s">
        <v>196</v>
      </c>
      <c r="E36" s="87" t="s">
        <v>191</v>
      </c>
    </row>
    <row r="37" spans="1:5" x14ac:dyDescent="0.2">
      <c r="A37" s="50">
        <v>883</v>
      </c>
      <c r="B37" s="52" t="s">
        <v>217</v>
      </c>
      <c r="C37" s="87" t="s">
        <v>193</v>
      </c>
      <c r="D37" s="87" t="s">
        <v>196</v>
      </c>
      <c r="E37" s="87" t="s">
        <v>195</v>
      </c>
    </row>
    <row r="38" spans="1:5" x14ac:dyDescent="0.2">
      <c r="A38" s="50">
        <v>8891</v>
      </c>
      <c r="B38" s="52" t="s">
        <v>216</v>
      </c>
      <c r="C38" s="87" t="s">
        <v>193</v>
      </c>
      <c r="D38" s="87" t="s">
        <v>196</v>
      </c>
      <c r="E38" s="87" t="s">
        <v>195</v>
      </c>
    </row>
    <row r="39" spans="1:5" x14ac:dyDescent="0.2">
      <c r="A39" s="50">
        <v>8892</v>
      </c>
      <c r="B39" s="52" t="s">
        <v>215</v>
      </c>
      <c r="C39" s="87" t="s">
        <v>193</v>
      </c>
      <c r="D39" s="87" t="s">
        <v>196</v>
      </c>
      <c r="E39" s="87" t="s">
        <v>195</v>
      </c>
    </row>
    <row r="40" spans="1:5" x14ac:dyDescent="0.2">
      <c r="A40" s="50">
        <v>8893</v>
      </c>
      <c r="B40" s="52" t="s">
        <v>214</v>
      </c>
      <c r="C40" s="87" t="s">
        <v>193</v>
      </c>
      <c r="D40" s="87" t="s">
        <v>196</v>
      </c>
      <c r="E40" s="87" t="s">
        <v>195</v>
      </c>
    </row>
    <row r="41" spans="1:5" x14ac:dyDescent="0.2">
      <c r="A41" s="50">
        <v>8894</v>
      </c>
      <c r="B41" s="52" t="s">
        <v>213</v>
      </c>
      <c r="C41" s="87" t="s">
        <v>193</v>
      </c>
      <c r="D41" s="87" t="s">
        <v>196</v>
      </c>
      <c r="E41" s="87" t="s">
        <v>195</v>
      </c>
    </row>
    <row r="42" spans="1:5" x14ac:dyDescent="0.2">
      <c r="A42" s="50">
        <v>8895</v>
      </c>
      <c r="B42" s="52" t="s">
        <v>212</v>
      </c>
      <c r="C42" s="87" t="s">
        <v>193</v>
      </c>
      <c r="D42" s="87" t="s">
        <v>196</v>
      </c>
      <c r="E42" s="87" t="s">
        <v>195</v>
      </c>
    </row>
    <row r="43" spans="1:5" x14ac:dyDescent="0.2">
      <c r="A43" s="50">
        <v>88991</v>
      </c>
      <c r="B43" s="52" t="s">
        <v>211</v>
      </c>
      <c r="C43" s="87" t="s">
        <v>193</v>
      </c>
      <c r="D43" s="87" t="s">
        <v>196</v>
      </c>
      <c r="E43" s="87" t="s">
        <v>195</v>
      </c>
    </row>
    <row r="44" spans="1:5" x14ac:dyDescent="0.2">
      <c r="A44" s="50">
        <v>88992</v>
      </c>
      <c r="B44" s="52" t="s">
        <v>210</v>
      </c>
      <c r="C44" s="87" t="s">
        <v>193</v>
      </c>
      <c r="D44" s="87" t="s">
        <v>196</v>
      </c>
      <c r="E44" s="87" t="s">
        <v>195</v>
      </c>
    </row>
    <row r="45" spans="1:5" ht="30" x14ac:dyDescent="0.2">
      <c r="A45" s="50">
        <v>88993</v>
      </c>
      <c r="B45" s="52" t="s">
        <v>209</v>
      </c>
      <c r="C45" s="87" t="s">
        <v>193</v>
      </c>
      <c r="D45" s="87" t="s">
        <v>196</v>
      </c>
      <c r="E45" s="87" t="s">
        <v>195</v>
      </c>
    </row>
    <row r="46" spans="1:5" x14ac:dyDescent="0.2">
      <c r="A46" s="50">
        <v>920</v>
      </c>
      <c r="B46" s="52" t="s">
        <v>208</v>
      </c>
      <c r="C46" s="87" t="s">
        <v>193</v>
      </c>
      <c r="D46" s="87" t="s">
        <v>196</v>
      </c>
      <c r="E46" s="87" t="s">
        <v>195</v>
      </c>
    </row>
    <row r="47" spans="1:5" x14ac:dyDescent="0.2">
      <c r="A47" s="50">
        <v>931</v>
      </c>
      <c r="B47" s="52" t="s">
        <v>207</v>
      </c>
      <c r="C47" s="87" t="s">
        <v>193</v>
      </c>
      <c r="D47" s="87" t="s">
        <v>196</v>
      </c>
      <c r="E47" s="87" t="s">
        <v>195</v>
      </c>
    </row>
    <row r="48" spans="1:5" x14ac:dyDescent="0.2">
      <c r="A48" s="50">
        <v>932</v>
      </c>
      <c r="B48" s="52" t="s">
        <v>206</v>
      </c>
      <c r="C48" s="87" t="s">
        <v>193</v>
      </c>
      <c r="D48" s="87" t="s">
        <v>196</v>
      </c>
      <c r="E48" s="87" t="s">
        <v>195</v>
      </c>
    </row>
    <row r="49" spans="1:5" x14ac:dyDescent="0.2">
      <c r="A49" s="50">
        <v>933</v>
      </c>
      <c r="B49" s="52" t="s">
        <v>205</v>
      </c>
      <c r="C49" s="87" t="s">
        <v>193</v>
      </c>
      <c r="D49" s="87" t="s">
        <v>196</v>
      </c>
      <c r="E49" s="87" t="s">
        <v>195</v>
      </c>
    </row>
    <row r="50" spans="1:5" ht="30" x14ac:dyDescent="0.2">
      <c r="A50" s="50">
        <v>951</v>
      </c>
      <c r="B50" s="52" t="s">
        <v>204</v>
      </c>
      <c r="C50" s="87" t="s">
        <v>193</v>
      </c>
      <c r="D50" s="87" t="s">
        <v>196</v>
      </c>
      <c r="E50" s="87" t="s">
        <v>195</v>
      </c>
    </row>
    <row r="51" spans="1:5" x14ac:dyDescent="0.2">
      <c r="A51" s="50">
        <v>96</v>
      </c>
      <c r="B51" s="52" t="s">
        <v>203</v>
      </c>
      <c r="C51" s="87" t="s">
        <v>193</v>
      </c>
      <c r="D51" s="87" t="s">
        <v>196</v>
      </c>
      <c r="E51" s="87" t="s">
        <v>195</v>
      </c>
    </row>
    <row r="52" spans="1:5" ht="30" x14ac:dyDescent="0.2">
      <c r="A52" s="50">
        <v>961</v>
      </c>
      <c r="B52" s="52" t="s">
        <v>202</v>
      </c>
      <c r="C52" s="87" t="s">
        <v>193</v>
      </c>
      <c r="D52" s="87" t="s">
        <v>192</v>
      </c>
      <c r="E52" s="87" t="s">
        <v>191</v>
      </c>
    </row>
    <row r="53" spans="1:5" x14ac:dyDescent="0.2">
      <c r="A53" s="50">
        <v>962</v>
      </c>
      <c r="B53" s="52" t="s">
        <v>201</v>
      </c>
      <c r="C53" s="87" t="s">
        <v>193</v>
      </c>
      <c r="D53" s="87" t="s">
        <v>196</v>
      </c>
      <c r="E53" s="87" t="s">
        <v>195</v>
      </c>
    </row>
    <row r="54" spans="1:5" x14ac:dyDescent="0.2">
      <c r="A54" s="50">
        <v>9901</v>
      </c>
      <c r="B54" s="52" t="s">
        <v>200</v>
      </c>
      <c r="C54" s="87" t="s">
        <v>193</v>
      </c>
      <c r="D54" s="87" t="s">
        <v>199</v>
      </c>
      <c r="E54" s="87" t="s">
        <v>198</v>
      </c>
    </row>
    <row r="55" spans="1:5" x14ac:dyDescent="0.2">
      <c r="A55" s="50">
        <v>9902</v>
      </c>
      <c r="B55" s="52" t="s">
        <v>197</v>
      </c>
      <c r="C55" s="87" t="s">
        <v>193</v>
      </c>
      <c r="D55" s="87" t="s">
        <v>196</v>
      </c>
      <c r="E55" s="87" t="s">
        <v>195</v>
      </c>
    </row>
    <row r="56" spans="1:5" x14ac:dyDescent="0.2">
      <c r="A56" s="50">
        <v>9903</v>
      </c>
      <c r="B56" s="52" t="s">
        <v>194</v>
      </c>
      <c r="C56" s="87" t="s">
        <v>193</v>
      </c>
      <c r="D56" s="87" t="s">
        <v>192</v>
      </c>
      <c r="E56" s="87" t="s">
        <v>191</v>
      </c>
    </row>
  </sheetData>
  <sheetProtection password="FD2E" sheet="1" objects="1" scenarios="1"/>
  <mergeCells count="4">
    <mergeCell ref="A7:A9"/>
    <mergeCell ref="C7:C9"/>
    <mergeCell ref="A21:A23"/>
    <mergeCell ref="A1:E1"/>
  </mergeCells>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view="pageBreakPreview" zoomScale="70" zoomScaleNormal="100" zoomScaleSheetLayoutView="70" workbookViewId="0">
      <pane ySplit="2" topLeftCell="A112" activePane="bottomLeft" state="frozen"/>
      <selection pane="bottomLeft" activeCell="D127" sqref="D127"/>
    </sheetView>
  </sheetViews>
  <sheetFormatPr defaultColWidth="8.5703125" defaultRowHeight="15" x14ac:dyDescent="0.2"/>
  <cols>
    <col min="1" max="1" width="65.5703125" style="55" customWidth="1"/>
    <col min="2" max="2" width="20.42578125" style="55" customWidth="1"/>
    <col min="3" max="3" width="18.42578125" style="55" bestFit="1" customWidth="1"/>
    <col min="4" max="6" width="20.42578125" style="55" customWidth="1"/>
    <col min="7" max="7" width="18.42578125" style="55" bestFit="1" customWidth="1"/>
    <col min="8" max="8" width="20.42578125" style="55" customWidth="1"/>
    <col min="9" max="9" width="18.42578125" style="55" bestFit="1" customWidth="1"/>
    <col min="10" max="10" width="20.42578125" style="55" customWidth="1"/>
    <col min="11" max="11" width="18.42578125" style="55" bestFit="1" customWidth="1"/>
    <col min="12" max="16384" width="8.5703125" style="55"/>
  </cols>
  <sheetData>
    <row r="1" spans="1:11" ht="15.75" x14ac:dyDescent="0.2">
      <c r="A1" s="54"/>
      <c r="B1" s="45" t="s">
        <v>1</v>
      </c>
      <c r="C1" s="45" t="s">
        <v>8</v>
      </c>
      <c r="D1" s="45" t="s">
        <v>1</v>
      </c>
      <c r="E1" s="45" t="s">
        <v>8</v>
      </c>
      <c r="F1" s="45" t="s">
        <v>1</v>
      </c>
      <c r="G1" s="45" t="s">
        <v>8</v>
      </c>
      <c r="H1" s="45" t="s">
        <v>1</v>
      </c>
      <c r="I1" s="45" t="s">
        <v>8</v>
      </c>
      <c r="J1" s="45" t="s">
        <v>1</v>
      </c>
      <c r="K1" s="45" t="s">
        <v>8</v>
      </c>
    </row>
    <row r="2" spans="1:11" ht="15.75" x14ac:dyDescent="0.25">
      <c r="A2" s="56" t="s">
        <v>127</v>
      </c>
      <c r="B2" s="45" t="s">
        <v>13</v>
      </c>
      <c r="C2" s="45" t="s">
        <v>13</v>
      </c>
      <c r="D2" s="45" t="s">
        <v>14</v>
      </c>
      <c r="E2" s="45" t="s">
        <v>14</v>
      </c>
      <c r="F2" s="45" t="s">
        <v>296</v>
      </c>
      <c r="G2" s="45" t="s">
        <v>296</v>
      </c>
      <c r="H2" s="45" t="s">
        <v>362</v>
      </c>
      <c r="I2" s="45" t="s">
        <v>362</v>
      </c>
      <c r="J2" s="45" t="s">
        <v>366</v>
      </c>
      <c r="K2" s="45" t="s">
        <v>366</v>
      </c>
    </row>
    <row r="3" spans="1:11" ht="15.75" x14ac:dyDescent="0.2">
      <c r="A3" s="57" t="s">
        <v>126</v>
      </c>
      <c r="B3" s="59"/>
      <c r="C3" s="20"/>
      <c r="D3" s="59"/>
      <c r="E3" s="59"/>
      <c r="F3" s="59"/>
      <c r="G3" s="20"/>
      <c r="H3" s="59"/>
      <c r="I3" s="130"/>
      <c r="J3" s="59"/>
      <c r="K3" s="130"/>
    </row>
    <row r="4" spans="1:11" x14ac:dyDescent="0.2">
      <c r="A4" s="21" t="s">
        <v>125</v>
      </c>
      <c r="B4" s="60">
        <v>79.148299999999992</v>
      </c>
      <c r="C4" s="18">
        <v>4.4999999999999998E-2</v>
      </c>
      <c r="D4" s="60">
        <f>B4*(1+E4)</f>
        <v>82.78912179999999</v>
      </c>
      <c r="E4" s="18">
        <v>4.5999999999999999E-2</v>
      </c>
      <c r="F4" s="60">
        <f>+D4*(1+G4)</f>
        <v>86.76299964639999</v>
      </c>
      <c r="G4" s="18">
        <v>4.8000000000000001E-2</v>
      </c>
      <c r="H4" s="60">
        <f>+F4*(1+I4)</f>
        <v>90.58057163084159</v>
      </c>
      <c r="I4" s="18">
        <v>4.3999999999999997E-2</v>
      </c>
      <c r="J4" s="60">
        <f>+H4*(1+K4)</f>
        <v>94.656697354229451</v>
      </c>
      <c r="K4" s="18">
        <v>4.4999999999999998E-2</v>
      </c>
    </row>
    <row r="5" spans="1:11" x14ac:dyDescent="0.2">
      <c r="A5" s="21" t="s">
        <v>124</v>
      </c>
      <c r="B5" s="60">
        <v>79.148299999999992</v>
      </c>
      <c r="C5" s="18">
        <v>4.4999999999999998E-2</v>
      </c>
      <c r="D5" s="60">
        <f>B5*(1+E5)</f>
        <v>82.78912179999999</v>
      </c>
      <c r="E5" s="18">
        <v>4.5999999999999999E-2</v>
      </c>
      <c r="F5" s="60">
        <f>+D5*(1+G5)</f>
        <v>86.76299964639999</v>
      </c>
      <c r="G5" s="18">
        <v>4.8000000000000001E-2</v>
      </c>
      <c r="H5" s="60">
        <f>+F5*(1+I5)</f>
        <v>90.58057163084159</v>
      </c>
      <c r="I5" s="18">
        <v>4.3999999999999997E-2</v>
      </c>
      <c r="J5" s="60">
        <f>+H5*(1+K5)</f>
        <v>94.656697354229451</v>
      </c>
      <c r="K5" s="18">
        <v>4.4999999999999998E-2</v>
      </c>
    </row>
    <row r="6" spans="1:11" x14ac:dyDescent="0.2">
      <c r="A6" s="21"/>
      <c r="B6" s="60"/>
      <c r="C6" s="18"/>
      <c r="D6" s="60"/>
      <c r="E6" s="60"/>
      <c r="F6" s="60"/>
      <c r="G6" s="18"/>
      <c r="H6" s="60"/>
      <c r="I6" s="130"/>
      <c r="J6" s="60"/>
      <c r="K6" s="130"/>
    </row>
    <row r="7" spans="1:11" ht="15.75" x14ac:dyDescent="0.2">
      <c r="A7" s="57" t="s">
        <v>123</v>
      </c>
      <c r="B7" s="60">
        <v>157.20979999999997</v>
      </c>
      <c r="C7" s="18">
        <v>4.4999999999999998E-2</v>
      </c>
      <c r="D7" s="60">
        <f>B7*(1+E7)</f>
        <v>164.44145079999998</v>
      </c>
      <c r="E7" s="18">
        <v>4.5999999999999999E-2</v>
      </c>
      <c r="F7" s="60">
        <f>+D7*(1+G7)</f>
        <v>172.33464043839999</v>
      </c>
      <c r="G7" s="18">
        <v>4.8000000000000001E-2</v>
      </c>
      <c r="H7" s="60">
        <f>+F7*(1+I7)</f>
        <v>179.9173646176896</v>
      </c>
      <c r="I7" s="18">
        <v>4.3999999999999997E-2</v>
      </c>
      <c r="J7" s="60">
        <f>+H7*(1+K7)</f>
        <v>188.01364602548563</v>
      </c>
      <c r="K7" s="18">
        <v>4.4999999999999998E-2</v>
      </c>
    </row>
    <row r="8" spans="1:11" ht="15.75" x14ac:dyDescent="0.2">
      <c r="A8" s="57"/>
      <c r="B8" s="60"/>
      <c r="C8" s="18"/>
      <c r="D8" s="60"/>
      <c r="E8" s="60"/>
      <c r="F8" s="60"/>
      <c r="G8" s="18"/>
      <c r="H8" s="60"/>
      <c r="I8" s="130"/>
      <c r="J8" s="60"/>
      <c r="K8" s="130"/>
    </row>
    <row r="9" spans="1:11" ht="15.75" x14ac:dyDescent="0.2">
      <c r="A9" s="57" t="s">
        <v>122</v>
      </c>
      <c r="B9" s="60"/>
      <c r="C9" s="18"/>
      <c r="D9" s="60"/>
      <c r="E9" s="60"/>
      <c r="F9" s="60"/>
      <c r="G9" s="18"/>
      <c r="H9" s="60"/>
      <c r="I9" s="130"/>
      <c r="J9" s="60"/>
      <c r="K9" s="130"/>
    </row>
    <row r="10" spans="1:11" x14ac:dyDescent="0.2">
      <c r="A10" s="21" t="s">
        <v>121</v>
      </c>
      <c r="B10" s="60">
        <v>116.52795</v>
      </c>
      <c r="C10" s="18">
        <v>4.4999999999999998E-2</v>
      </c>
      <c r="D10" s="166">
        <f t="shared" ref="D10:D14" si="0">B10*(1+E10)</f>
        <v>121.88823570000001</v>
      </c>
      <c r="E10" s="18">
        <v>4.5999999999999999E-2</v>
      </c>
      <c r="F10" s="60">
        <f>+D10*(1+G10)</f>
        <v>127.73887101360002</v>
      </c>
      <c r="G10" s="18">
        <v>4.8000000000000001E-2</v>
      </c>
      <c r="H10" s="60">
        <f>+F10*(1+I10)</f>
        <v>133.35938133819843</v>
      </c>
      <c r="I10" s="18">
        <v>4.3999999999999997E-2</v>
      </c>
      <c r="J10" s="60">
        <f>+H10*(1+K10)</f>
        <v>139.36055349841735</v>
      </c>
      <c r="K10" s="18">
        <v>4.4999999999999998E-2</v>
      </c>
    </row>
    <row r="11" spans="1:11" x14ac:dyDescent="0.2">
      <c r="A11" s="21" t="s">
        <v>120</v>
      </c>
      <c r="B11" s="60">
        <v>70.359849999999994</v>
      </c>
      <c r="C11" s="18">
        <v>4.4999999999999998E-2</v>
      </c>
      <c r="D11" s="60">
        <f t="shared" si="0"/>
        <v>73.596403100000003</v>
      </c>
      <c r="E11" s="18">
        <v>4.5999999999999999E-2</v>
      </c>
      <c r="F11" s="60">
        <f t="shared" ref="F11:F14" si="1">+D11*(1+G11)</f>
        <v>77.129030448800009</v>
      </c>
      <c r="G11" s="18">
        <v>4.8000000000000001E-2</v>
      </c>
      <c r="H11" s="60">
        <f t="shared" ref="H11:H14" si="2">+F11*(1+I11)</f>
        <v>80.522707788547208</v>
      </c>
      <c r="I11" s="18">
        <v>4.3999999999999997E-2</v>
      </c>
      <c r="J11" s="60">
        <f t="shared" ref="J11:J14" si="3">+H11*(1+K11)</f>
        <v>84.14622963903183</v>
      </c>
      <c r="K11" s="18">
        <v>4.4999999999999998E-2</v>
      </c>
    </row>
    <row r="12" spans="1:11" x14ac:dyDescent="0.2">
      <c r="A12" s="21" t="s">
        <v>119</v>
      </c>
      <c r="B12" s="60">
        <v>47.275799999999997</v>
      </c>
      <c r="C12" s="18">
        <v>4.4999999999999998E-2</v>
      </c>
      <c r="D12" s="60">
        <f t="shared" si="0"/>
        <v>49.4504868</v>
      </c>
      <c r="E12" s="18">
        <v>4.5999999999999999E-2</v>
      </c>
      <c r="F12" s="60">
        <f t="shared" si="1"/>
        <v>51.824110166400004</v>
      </c>
      <c r="G12" s="18">
        <v>4.8000000000000001E-2</v>
      </c>
      <c r="H12" s="60">
        <f t="shared" si="2"/>
        <v>54.104371013721604</v>
      </c>
      <c r="I12" s="18">
        <v>4.3999999999999997E-2</v>
      </c>
      <c r="J12" s="60">
        <f t="shared" si="3"/>
        <v>56.539067709339072</v>
      </c>
      <c r="K12" s="18">
        <v>4.4999999999999998E-2</v>
      </c>
    </row>
    <row r="13" spans="1:11" x14ac:dyDescent="0.2">
      <c r="A13" s="21" t="s">
        <v>118</v>
      </c>
      <c r="B13" s="60">
        <v>34.077449999999999</v>
      </c>
      <c r="C13" s="18">
        <v>4.4999999999999998E-2</v>
      </c>
      <c r="D13" s="60">
        <f t="shared" si="0"/>
        <v>35.645012700000002</v>
      </c>
      <c r="E13" s="18">
        <v>4.5999999999999999E-2</v>
      </c>
      <c r="F13" s="60">
        <f t="shared" si="1"/>
        <v>37.355973309600003</v>
      </c>
      <c r="G13" s="18">
        <v>4.8000000000000001E-2</v>
      </c>
      <c r="H13" s="60">
        <f t="shared" si="2"/>
        <v>38.999636135222403</v>
      </c>
      <c r="I13" s="18">
        <v>4.3999999999999997E-2</v>
      </c>
      <c r="J13" s="60">
        <f t="shared" si="3"/>
        <v>40.75461976130741</v>
      </c>
      <c r="K13" s="18">
        <v>4.4999999999999998E-2</v>
      </c>
    </row>
    <row r="14" spans="1:11" x14ac:dyDescent="0.2">
      <c r="A14" s="21" t="s">
        <v>117</v>
      </c>
      <c r="B14" s="60">
        <v>24.1813</v>
      </c>
      <c r="C14" s="18">
        <v>4.4999999999999998E-2</v>
      </c>
      <c r="D14" s="60">
        <f t="shared" si="0"/>
        <v>25.293639800000001</v>
      </c>
      <c r="E14" s="18">
        <v>4.5999999999999999E-2</v>
      </c>
      <c r="F14" s="60">
        <f t="shared" si="1"/>
        <v>26.507734510400002</v>
      </c>
      <c r="G14" s="18">
        <v>4.8000000000000001E-2</v>
      </c>
      <c r="H14" s="60">
        <f t="shared" si="2"/>
        <v>27.674074828857602</v>
      </c>
      <c r="I14" s="18">
        <v>4.3999999999999997E-2</v>
      </c>
      <c r="J14" s="60">
        <f t="shared" si="3"/>
        <v>28.919408196156191</v>
      </c>
      <c r="K14" s="18">
        <v>4.4999999999999998E-2</v>
      </c>
    </row>
    <row r="15" spans="1:11" x14ac:dyDescent="0.2">
      <c r="A15" s="54"/>
      <c r="B15" s="60"/>
      <c r="C15" s="18"/>
      <c r="D15" s="60"/>
      <c r="E15" s="60"/>
      <c r="F15" s="60"/>
      <c r="G15" s="18"/>
      <c r="H15" s="60"/>
      <c r="I15" s="130"/>
      <c r="J15" s="60"/>
      <c r="K15" s="130"/>
    </row>
    <row r="16" spans="1:11" ht="15.75" x14ac:dyDescent="0.2">
      <c r="A16" s="57" t="s">
        <v>116</v>
      </c>
      <c r="B16" s="60"/>
      <c r="C16" s="18"/>
      <c r="D16" s="60"/>
      <c r="E16" s="60"/>
      <c r="F16" s="60"/>
      <c r="G16" s="18"/>
      <c r="H16" s="60"/>
      <c r="I16" s="130"/>
      <c r="J16" s="60"/>
      <c r="K16" s="130"/>
    </row>
    <row r="17" spans="1:11" ht="18" x14ac:dyDescent="0.2">
      <c r="A17" s="21" t="s">
        <v>299</v>
      </c>
      <c r="B17" s="60">
        <v>278.13720000000001</v>
      </c>
      <c r="C17" s="18">
        <v>4.4999999999999998E-2</v>
      </c>
      <c r="D17" s="60">
        <f t="shared" ref="D17" si="4">B17*1.046</f>
        <v>290.93151120000005</v>
      </c>
      <c r="E17" s="18">
        <v>4.5999999999999999E-2</v>
      </c>
      <c r="F17" s="60">
        <f>+D17*(1+G17)</f>
        <v>304.89622373760005</v>
      </c>
      <c r="G17" s="18">
        <v>4.8000000000000001E-2</v>
      </c>
      <c r="H17" s="60">
        <f>+F17*(1+I17)</f>
        <v>318.31165758205447</v>
      </c>
      <c r="I17" s="18">
        <v>4.3999999999999997E-2</v>
      </c>
      <c r="J17" s="60">
        <f>+H17*(1+K17)</f>
        <v>332.63568217324689</v>
      </c>
      <c r="K17" s="18">
        <v>4.4999999999999998E-2</v>
      </c>
    </row>
    <row r="18" spans="1:11" ht="18" x14ac:dyDescent="0.2">
      <c r="A18" s="21" t="s">
        <v>300</v>
      </c>
      <c r="B18" s="60">
        <v>9.8961500000000004</v>
      </c>
      <c r="C18" s="18">
        <v>4.4999999999999998E-2</v>
      </c>
      <c r="D18" s="60">
        <f t="shared" ref="D18:D23" si="5">B18*(1+E18)</f>
        <v>10.351372900000001</v>
      </c>
      <c r="E18" s="18">
        <v>4.5999999999999999E-2</v>
      </c>
      <c r="F18" s="60">
        <f t="shared" ref="F18:F23" si="6">+D18*(1+G18)</f>
        <v>10.848238799200002</v>
      </c>
      <c r="G18" s="18">
        <v>4.8000000000000001E-2</v>
      </c>
      <c r="H18" s="60">
        <f t="shared" ref="H18:H23" si="7">+F18*(1+I18)</f>
        <v>11.325561306364802</v>
      </c>
      <c r="I18" s="18">
        <v>4.3999999999999997E-2</v>
      </c>
      <c r="J18" s="60">
        <f t="shared" ref="J18:J23" si="8">+H18*(1+K18)</f>
        <v>11.835211565151218</v>
      </c>
      <c r="K18" s="18">
        <v>4.4999999999999998E-2</v>
      </c>
    </row>
    <row r="19" spans="1:11" ht="18" x14ac:dyDescent="0.2">
      <c r="A19" s="21" t="s">
        <v>301</v>
      </c>
      <c r="B19" s="60">
        <v>6.5939499999999995</v>
      </c>
      <c r="C19" s="18">
        <v>4.4999999999999998E-2</v>
      </c>
      <c r="D19" s="60">
        <f t="shared" si="5"/>
        <v>6.8972717000000001</v>
      </c>
      <c r="E19" s="18">
        <v>4.5999999999999999E-2</v>
      </c>
      <c r="F19" s="60">
        <f t="shared" si="6"/>
        <v>7.2283407416000003</v>
      </c>
      <c r="G19" s="18">
        <v>4.8000000000000001E-2</v>
      </c>
      <c r="H19" s="60">
        <f t="shared" si="7"/>
        <v>7.5463877342304002</v>
      </c>
      <c r="I19" s="18">
        <v>4.3999999999999997E-2</v>
      </c>
      <c r="J19" s="60">
        <f t="shared" si="8"/>
        <v>7.8859751822707675</v>
      </c>
      <c r="K19" s="18">
        <v>4.4999999999999998E-2</v>
      </c>
    </row>
    <row r="20" spans="1:11" ht="18" x14ac:dyDescent="0.2">
      <c r="A20" s="21" t="s">
        <v>302</v>
      </c>
      <c r="B20" s="60">
        <v>9.8961500000000004</v>
      </c>
      <c r="C20" s="18">
        <v>4.4999999999999998E-2</v>
      </c>
      <c r="D20" s="60">
        <f t="shared" si="5"/>
        <v>10.351372900000001</v>
      </c>
      <c r="E20" s="18">
        <v>4.5999999999999999E-2</v>
      </c>
      <c r="F20" s="60">
        <f t="shared" si="6"/>
        <v>10.848238799200002</v>
      </c>
      <c r="G20" s="18">
        <v>4.8000000000000001E-2</v>
      </c>
      <c r="H20" s="60">
        <f t="shared" si="7"/>
        <v>11.325561306364802</v>
      </c>
      <c r="I20" s="18">
        <v>4.3999999999999997E-2</v>
      </c>
      <c r="J20" s="60">
        <f t="shared" si="8"/>
        <v>11.835211565151218</v>
      </c>
      <c r="K20" s="18">
        <v>4.4999999999999998E-2</v>
      </c>
    </row>
    <row r="21" spans="1:11" ht="18" x14ac:dyDescent="0.2">
      <c r="A21" s="21" t="s">
        <v>303</v>
      </c>
      <c r="B21" s="60">
        <v>18.799549999999996</v>
      </c>
      <c r="C21" s="18">
        <v>4.4999999999999998E-2</v>
      </c>
      <c r="D21" s="60">
        <f t="shared" si="5"/>
        <v>19.664329299999999</v>
      </c>
      <c r="E21" s="18">
        <v>4.5999999999999999E-2</v>
      </c>
      <c r="F21" s="60">
        <f t="shared" si="6"/>
        <v>20.608217106399998</v>
      </c>
      <c r="G21" s="18">
        <v>4.8000000000000001E-2</v>
      </c>
      <c r="H21" s="60">
        <f t="shared" si="7"/>
        <v>21.514978659081599</v>
      </c>
      <c r="I21" s="18">
        <v>4.3999999999999997E-2</v>
      </c>
      <c r="J21" s="60">
        <f t="shared" si="8"/>
        <v>22.48315269874027</v>
      </c>
      <c r="K21" s="18">
        <v>4.4999999999999998E-2</v>
      </c>
    </row>
    <row r="22" spans="1:11" ht="18" x14ac:dyDescent="0.2">
      <c r="A22" s="21" t="s">
        <v>304</v>
      </c>
      <c r="B22" s="60">
        <v>7.6911999999999994</v>
      </c>
      <c r="C22" s="18">
        <v>4.4999999999999998E-2</v>
      </c>
      <c r="D22" s="60">
        <f t="shared" si="5"/>
        <v>8.0449951999999989</v>
      </c>
      <c r="E22" s="18">
        <v>4.5999999999999999E-2</v>
      </c>
      <c r="F22" s="60">
        <f t="shared" si="6"/>
        <v>8.4311549695999997</v>
      </c>
      <c r="G22" s="18">
        <v>4.8000000000000001E-2</v>
      </c>
      <c r="H22" s="60">
        <f t="shared" si="7"/>
        <v>8.8021257882623996</v>
      </c>
      <c r="I22" s="18">
        <v>4.3999999999999997E-2</v>
      </c>
      <c r="J22" s="60">
        <f t="shared" si="8"/>
        <v>9.1982214487342073</v>
      </c>
      <c r="K22" s="18">
        <v>4.4999999999999998E-2</v>
      </c>
    </row>
    <row r="23" spans="1:11" ht="18" x14ac:dyDescent="0.2">
      <c r="A23" s="21" t="s">
        <v>305</v>
      </c>
      <c r="B23" s="60">
        <v>9.8961500000000004</v>
      </c>
      <c r="C23" s="18">
        <v>4.4999999999999998E-2</v>
      </c>
      <c r="D23" s="60">
        <f t="shared" si="5"/>
        <v>10.351372900000001</v>
      </c>
      <c r="E23" s="18">
        <v>4.5999999999999999E-2</v>
      </c>
      <c r="F23" s="60">
        <f t="shared" si="6"/>
        <v>10.848238799200002</v>
      </c>
      <c r="G23" s="18">
        <v>4.8000000000000001E-2</v>
      </c>
      <c r="H23" s="60">
        <f t="shared" si="7"/>
        <v>11.325561306364802</v>
      </c>
      <c r="I23" s="18">
        <v>4.3999999999999997E-2</v>
      </c>
      <c r="J23" s="60">
        <f t="shared" si="8"/>
        <v>11.835211565151218</v>
      </c>
      <c r="K23" s="18">
        <v>4.4999999999999998E-2</v>
      </c>
    </row>
    <row r="24" spans="1:11" x14ac:dyDescent="0.2">
      <c r="A24" s="54"/>
      <c r="B24" s="60"/>
      <c r="C24" s="18"/>
      <c r="D24" s="60"/>
      <c r="E24" s="60"/>
      <c r="F24" s="60"/>
      <c r="G24" s="18"/>
      <c r="H24" s="60"/>
      <c r="I24" s="130"/>
      <c r="J24" s="60"/>
      <c r="K24" s="130"/>
    </row>
    <row r="25" spans="1:11" ht="15.75" x14ac:dyDescent="0.2">
      <c r="A25" s="57" t="s">
        <v>115</v>
      </c>
      <c r="B25" s="60"/>
      <c r="C25" s="18"/>
      <c r="D25" s="60"/>
      <c r="E25" s="60"/>
      <c r="F25" s="60"/>
      <c r="G25" s="18"/>
      <c r="H25" s="60"/>
      <c r="I25" s="130"/>
      <c r="J25" s="60"/>
      <c r="K25" s="130"/>
    </row>
    <row r="26" spans="1:11" x14ac:dyDescent="0.2">
      <c r="A26" s="21" t="s">
        <v>114</v>
      </c>
      <c r="B26" s="60">
        <v>3472.8171499999999</v>
      </c>
      <c r="C26" s="18">
        <v>4.4999999999999998E-2</v>
      </c>
      <c r="D26" s="60">
        <f t="shared" ref="D26:D47" si="9">B26*(1+E26)</f>
        <v>3632.5667389</v>
      </c>
      <c r="E26" s="18">
        <v>4.5999999999999999E-2</v>
      </c>
      <c r="F26" s="60">
        <v>6632.57</v>
      </c>
      <c r="G26" s="18"/>
      <c r="H26" s="60">
        <f>+F26*(1+I26)</f>
        <v>6924.40308</v>
      </c>
      <c r="I26" s="18">
        <v>4.3999999999999997E-2</v>
      </c>
      <c r="J26" s="60">
        <f>+H26*(1+K26)</f>
        <v>7236.0012185999994</v>
      </c>
      <c r="K26" s="18">
        <v>4.4999999999999998E-2</v>
      </c>
    </row>
    <row r="27" spans="1:11" x14ac:dyDescent="0.2">
      <c r="A27" s="21" t="s">
        <v>113</v>
      </c>
      <c r="B27" s="60">
        <v>1851.0084999999999</v>
      </c>
      <c r="C27" s="18">
        <v>4.4999999999999998E-2</v>
      </c>
      <c r="D27" s="60">
        <f t="shared" si="9"/>
        <v>1936.1548909999999</v>
      </c>
      <c r="E27" s="18">
        <v>4.5999999999999999E-2</v>
      </c>
      <c r="F27" s="60">
        <f t="shared" ref="F27:F47" si="10">+D27*(1+G27)</f>
        <v>2029.090325768</v>
      </c>
      <c r="G27" s="18">
        <v>4.8000000000000001E-2</v>
      </c>
      <c r="H27" s="60">
        <f>+F27*(1+I27)</f>
        <v>2118.3703001017921</v>
      </c>
      <c r="I27" s="18">
        <v>4.3999999999999997E-2</v>
      </c>
      <c r="J27" s="60">
        <f>+H27*(1+K27)</f>
        <v>2213.6969636063727</v>
      </c>
      <c r="K27" s="18">
        <v>4.4999999999999998E-2</v>
      </c>
    </row>
    <row r="28" spans="1:11" x14ac:dyDescent="0.2">
      <c r="A28" s="21" t="s">
        <v>112</v>
      </c>
      <c r="B28" s="60">
        <v>1736.40335</v>
      </c>
      <c r="C28" s="18">
        <v>4.4999999999999998E-2</v>
      </c>
      <c r="D28" s="60">
        <f t="shared" si="9"/>
        <v>1816.2779041000001</v>
      </c>
      <c r="E28" s="18">
        <v>4.5999999999999999E-2</v>
      </c>
      <c r="F28" s="60">
        <v>3316.28</v>
      </c>
      <c r="G28" s="18"/>
      <c r="H28" s="60">
        <f t="shared" ref="H28:H48" si="11">+F28*(1+I28)</f>
        <v>3462.1963200000005</v>
      </c>
      <c r="I28" s="18">
        <v>4.3999999999999997E-2</v>
      </c>
      <c r="J28" s="60">
        <f t="shared" ref="J28:J48" si="12">+H28*(1+K28)</f>
        <v>3617.9951544</v>
      </c>
      <c r="K28" s="18">
        <v>4.4999999999999998E-2</v>
      </c>
    </row>
    <row r="29" spans="1:11" x14ac:dyDescent="0.2">
      <c r="A29" s="21" t="s">
        <v>111</v>
      </c>
      <c r="B29" s="60">
        <v>1736.40335</v>
      </c>
      <c r="C29" s="18">
        <v>4.4999999999999998E-2</v>
      </c>
      <c r="D29" s="60">
        <f t="shared" si="9"/>
        <v>1816.2779041000001</v>
      </c>
      <c r="E29" s="18">
        <v>4.5999999999999999E-2</v>
      </c>
      <c r="F29" s="60">
        <v>3316.28</v>
      </c>
      <c r="G29" s="18"/>
      <c r="H29" s="60">
        <f t="shared" si="11"/>
        <v>3462.1963200000005</v>
      </c>
      <c r="I29" s="18">
        <v>4.3999999999999997E-2</v>
      </c>
      <c r="J29" s="60">
        <f t="shared" si="12"/>
        <v>3617.9951544</v>
      </c>
      <c r="K29" s="18">
        <v>4.4999999999999998E-2</v>
      </c>
    </row>
    <row r="30" spans="1:11" x14ac:dyDescent="0.2">
      <c r="A30" s="21" t="s">
        <v>110</v>
      </c>
      <c r="B30" s="60">
        <v>1543.4754499999999</v>
      </c>
      <c r="C30" s="18">
        <v>4.4999999999999998E-2</v>
      </c>
      <c r="D30" s="60">
        <f t="shared" si="9"/>
        <v>1614.4753206999999</v>
      </c>
      <c r="E30" s="18">
        <v>4.5999999999999999E-2</v>
      </c>
      <c r="F30" s="60">
        <v>3614.48</v>
      </c>
      <c r="G30" s="18"/>
      <c r="H30" s="60">
        <f t="shared" si="11"/>
        <v>3773.51712</v>
      </c>
      <c r="I30" s="18">
        <v>4.3999999999999997E-2</v>
      </c>
      <c r="J30" s="60">
        <f t="shared" si="12"/>
        <v>3943.3253903999998</v>
      </c>
      <c r="K30" s="18">
        <v>4.4999999999999998E-2</v>
      </c>
    </row>
    <row r="31" spans="1:11" x14ac:dyDescent="0.2">
      <c r="A31" s="21" t="s">
        <v>109</v>
      </c>
      <c r="B31" s="60">
        <v>1543.4754499999999</v>
      </c>
      <c r="C31" s="18">
        <v>4.4999999999999998E-2</v>
      </c>
      <c r="D31" s="60">
        <f t="shared" si="9"/>
        <v>1614.4753206999999</v>
      </c>
      <c r="E31" s="18">
        <v>4.5999999999999999E-2</v>
      </c>
      <c r="F31" s="60">
        <v>3614.48</v>
      </c>
      <c r="G31" s="18"/>
      <c r="H31" s="60">
        <f t="shared" si="11"/>
        <v>3773.51712</v>
      </c>
      <c r="I31" s="18">
        <v>4.3999999999999997E-2</v>
      </c>
      <c r="J31" s="60">
        <f t="shared" si="12"/>
        <v>3943.3253903999998</v>
      </c>
      <c r="K31" s="18">
        <v>4.4999999999999998E-2</v>
      </c>
    </row>
    <row r="32" spans="1:11" x14ac:dyDescent="0.2">
      <c r="A32" s="21" t="s">
        <v>108</v>
      </c>
      <c r="B32" s="60">
        <v>2207.4789000000001</v>
      </c>
      <c r="C32" s="18">
        <v>4.4999999999999998E-2</v>
      </c>
      <c r="D32" s="60">
        <f t="shared" si="9"/>
        <v>2309.0229294000001</v>
      </c>
      <c r="E32" s="18">
        <v>4.5999999999999999E-2</v>
      </c>
      <c r="F32" s="60">
        <v>5309.02</v>
      </c>
      <c r="G32" s="18"/>
      <c r="H32" s="60">
        <f t="shared" si="11"/>
        <v>5542.6168800000005</v>
      </c>
      <c r="I32" s="18">
        <v>4.3999999999999997E-2</v>
      </c>
      <c r="J32" s="60">
        <f t="shared" si="12"/>
        <v>5792.0346396000004</v>
      </c>
      <c r="K32" s="18">
        <v>4.4999999999999998E-2</v>
      </c>
    </row>
    <row r="33" spans="1:11" x14ac:dyDescent="0.2">
      <c r="A33" s="27" t="s">
        <v>107</v>
      </c>
      <c r="B33" s="60">
        <v>936.63349999999991</v>
      </c>
      <c r="C33" s="18">
        <v>4.4999999999999998E-2</v>
      </c>
      <c r="D33" s="60">
        <f t="shared" si="9"/>
        <v>979.71864099999993</v>
      </c>
      <c r="E33" s="18">
        <v>4.5999999999999999E-2</v>
      </c>
      <c r="F33" s="60">
        <f t="shared" si="10"/>
        <v>1026.745135768</v>
      </c>
      <c r="G33" s="18">
        <v>4.8000000000000001E-2</v>
      </c>
      <c r="H33" s="60">
        <f t="shared" si="11"/>
        <v>1071.9219217417919</v>
      </c>
      <c r="I33" s="18">
        <v>4.3999999999999997E-2</v>
      </c>
      <c r="J33" s="60">
        <f t="shared" si="12"/>
        <v>1120.1584082201725</v>
      </c>
      <c r="K33" s="18">
        <v>4.4999999999999998E-2</v>
      </c>
    </row>
    <row r="34" spans="1:11" x14ac:dyDescent="0.2">
      <c r="A34" s="21" t="s">
        <v>106</v>
      </c>
      <c r="B34" s="60">
        <v>4320.4061999999994</v>
      </c>
      <c r="C34" s="18">
        <v>4.4999999999999998E-2</v>
      </c>
      <c r="D34" s="60">
        <f t="shared" si="9"/>
        <v>4519.1448851999994</v>
      </c>
      <c r="E34" s="18">
        <v>4.5999999999999999E-2</v>
      </c>
      <c r="F34" s="60">
        <v>7519.14</v>
      </c>
      <c r="G34" s="18"/>
      <c r="H34" s="60">
        <f t="shared" si="11"/>
        <v>7849.9821600000005</v>
      </c>
      <c r="I34" s="18">
        <v>4.3999999999999997E-2</v>
      </c>
      <c r="J34" s="60">
        <f t="shared" si="12"/>
        <v>8203.2313572000003</v>
      </c>
      <c r="K34" s="18">
        <v>4.4999999999999998E-2</v>
      </c>
    </row>
    <row r="35" spans="1:11" x14ac:dyDescent="0.2">
      <c r="A35" s="21" t="s">
        <v>105</v>
      </c>
      <c r="B35" s="60">
        <v>3455.2297999999996</v>
      </c>
      <c r="C35" s="18">
        <v>4.4999999999999998E-2</v>
      </c>
      <c r="D35" s="60">
        <f t="shared" si="9"/>
        <v>3614.1703707999995</v>
      </c>
      <c r="E35" s="18">
        <v>4.5999999999999999E-2</v>
      </c>
      <c r="F35" s="60">
        <v>6614.17</v>
      </c>
      <c r="G35" s="18"/>
      <c r="H35" s="60">
        <f t="shared" si="11"/>
        <v>6905.1934799999999</v>
      </c>
      <c r="I35" s="18">
        <v>4.3999999999999997E-2</v>
      </c>
      <c r="J35" s="60">
        <f t="shared" si="12"/>
        <v>7215.927186599999</v>
      </c>
      <c r="K35" s="18">
        <v>4.4999999999999998E-2</v>
      </c>
    </row>
    <row r="36" spans="1:11" x14ac:dyDescent="0.2">
      <c r="A36" s="21" t="s">
        <v>104</v>
      </c>
      <c r="B36" s="60">
        <v>3455.2297999999996</v>
      </c>
      <c r="C36" s="18">
        <v>4.4999999999999998E-2</v>
      </c>
      <c r="D36" s="60">
        <f t="shared" si="9"/>
        <v>3614.1703707999995</v>
      </c>
      <c r="E36" s="18">
        <v>4.5999999999999999E-2</v>
      </c>
      <c r="F36" s="60">
        <v>6614.17</v>
      </c>
      <c r="G36" s="18"/>
      <c r="H36" s="60">
        <f t="shared" si="11"/>
        <v>6905.1934799999999</v>
      </c>
      <c r="I36" s="18">
        <v>4.3999999999999997E-2</v>
      </c>
      <c r="J36" s="60">
        <f t="shared" si="12"/>
        <v>7215.927186599999</v>
      </c>
      <c r="K36" s="18">
        <v>4.4999999999999998E-2</v>
      </c>
    </row>
    <row r="37" spans="1:11" x14ac:dyDescent="0.2">
      <c r="A37" s="21" t="s">
        <v>103</v>
      </c>
      <c r="B37" s="60">
        <v>92.346649999999997</v>
      </c>
      <c r="C37" s="18">
        <v>4.4999999999999998E-2</v>
      </c>
      <c r="D37" s="60">
        <f t="shared" si="9"/>
        <v>96.594595900000002</v>
      </c>
      <c r="E37" s="18">
        <v>4.5999999999999999E-2</v>
      </c>
      <c r="F37" s="60">
        <f t="shared" si="10"/>
        <v>101.23113650320001</v>
      </c>
      <c r="G37" s="18">
        <v>4.8000000000000001E-2</v>
      </c>
      <c r="H37" s="60">
        <f t="shared" si="11"/>
        <v>105.6853065093408</v>
      </c>
      <c r="I37" s="18">
        <v>4.3999999999999997E-2</v>
      </c>
      <c r="J37" s="60">
        <f t="shared" si="12"/>
        <v>110.44114530226113</v>
      </c>
      <c r="K37" s="18">
        <v>4.4999999999999998E-2</v>
      </c>
    </row>
    <row r="38" spans="1:11" x14ac:dyDescent="0.2">
      <c r="A38" s="21" t="s">
        <v>102</v>
      </c>
      <c r="B38" s="60">
        <v>1263.14375</v>
      </c>
      <c r="C38" s="18">
        <v>4.4999999999999998E-2</v>
      </c>
      <c r="D38" s="60">
        <f t="shared" si="9"/>
        <v>1321.2483625</v>
      </c>
      <c r="E38" s="18">
        <v>4.5999999999999999E-2</v>
      </c>
      <c r="F38" s="60">
        <v>2812.25</v>
      </c>
      <c r="G38" s="18"/>
      <c r="H38" s="60">
        <f t="shared" si="11"/>
        <v>2935.989</v>
      </c>
      <c r="I38" s="18">
        <v>4.3999999999999997E-2</v>
      </c>
      <c r="J38" s="60">
        <f t="shared" si="12"/>
        <v>3068.1085049999997</v>
      </c>
      <c r="K38" s="18">
        <v>4.4999999999999998E-2</v>
      </c>
    </row>
    <row r="39" spans="1:11" x14ac:dyDescent="0.2">
      <c r="A39" s="54" t="s">
        <v>101</v>
      </c>
      <c r="B39" s="60">
        <v>1851.2906499999999</v>
      </c>
      <c r="C39" s="18">
        <v>4.4999999999999998E-2</v>
      </c>
      <c r="D39" s="60">
        <f t="shared" si="9"/>
        <v>1936.4500198999999</v>
      </c>
      <c r="E39" s="18">
        <v>4.5999999999999999E-2</v>
      </c>
      <c r="F39" s="60">
        <v>4936.45</v>
      </c>
      <c r="G39" s="18"/>
      <c r="H39" s="60">
        <f t="shared" si="11"/>
        <v>5153.6538</v>
      </c>
      <c r="I39" s="18">
        <v>4.3999999999999997E-2</v>
      </c>
      <c r="J39" s="60">
        <f t="shared" si="12"/>
        <v>5385.5682209999995</v>
      </c>
      <c r="K39" s="18">
        <v>4.4999999999999998E-2</v>
      </c>
    </row>
    <row r="40" spans="1:11" x14ac:dyDescent="0.2">
      <c r="A40" s="21" t="s">
        <v>100</v>
      </c>
      <c r="B40" s="60">
        <v>185.79054999999997</v>
      </c>
      <c r="C40" s="18">
        <v>4.4999999999999998E-2</v>
      </c>
      <c r="D40" s="60">
        <f t="shared" si="9"/>
        <v>194.33691529999999</v>
      </c>
      <c r="E40" s="18">
        <v>4.5999999999999999E-2</v>
      </c>
      <c r="F40" s="60">
        <v>350</v>
      </c>
      <c r="G40" s="18">
        <v>4.8000000000000001E-2</v>
      </c>
      <c r="H40" s="60">
        <f t="shared" si="11"/>
        <v>365.40000000000003</v>
      </c>
      <c r="I40" s="18">
        <v>4.3999999999999997E-2</v>
      </c>
      <c r="J40" s="60">
        <f t="shared" si="12"/>
        <v>381.84300000000002</v>
      </c>
      <c r="K40" s="18">
        <v>4.4999999999999998E-2</v>
      </c>
    </row>
    <row r="41" spans="1:11" x14ac:dyDescent="0.2">
      <c r="A41" s="54" t="s">
        <v>99</v>
      </c>
      <c r="B41" s="60">
        <v>185.79054999999997</v>
      </c>
      <c r="C41" s="18">
        <v>4.4999999999999998E-2</v>
      </c>
      <c r="D41" s="60">
        <f t="shared" si="9"/>
        <v>194.33691529999999</v>
      </c>
      <c r="E41" s="18">
        <v>4.5999999999999999E-2</v>
      </c>
      <c r="F41" s="60">
        <f t="shared" si="10"/>
        <v>203.6650872344</v>
      </c>
      <c r="G41" s="18">
        <v>4.8000000000000001E-2</v>
      </c>
      <c r="H41" s="60">
        <f t="shared" si="11"/>
        <v>212.62635107271362</v>
      </c>
      <c r="I41" s="18">
        <v>4.3999999999999997E-2</v>
      </c>
      <c r="J41" s="60">
        <f t="shared" si="12"/>
        <v>222.19453687098573</v>
      </c>
      <c r="K41" s="18">
        <v>4.4999999999999998E-2</v>
      </c>
    </row>
    <row r="42" spans="1:11" s="61" customFormat="1" x14ac:dyDescent="0.2">
      <c r="A42" s="54" t="s">
        <v>98</v>
      </c>
      <c r="B42" s="60">
        <v>173.69989999999999</v>
      </c>
      <c r="C42" s="18">
        <v>4.4999999999999998E-2</v>
      </c>
      <c r="D42" s="60">
        <f t="shared" si="9"/>
        <v>181.69009539999999</v>
      </c>
      <c r="E42" s="18">
        <v>4.5999999999999999E-2</v>
      </c>
      <c r="F42" s="60">
        <v>281.69</v>
      </c>
      <c r="G42" s="18">
        <v>4.8000000000000001E-2</v>
      </c>
      <c r="H42" s="60">
        <f t="shared" si="11"/>
        <v>294.08436</v>
      </c>
      <c r="I42" s="18">
        <v>4.3999999999999997E-2</v>
      </c>
      <c r="J42" s="60">
        <f t="shared" si="12"/>
        <v>307.31815619999998</v>
      </c>
      <c r="K42" s="18">
        <v>4.4999999999999998E-2</v>
      </c>
    </row>
    <row r="43" spans="1:11" s="61" customFormat="1" x14ac:dyDescent="0.2">
      <c r="A43" s="54" t="s">
        <v>97</v>
      </c>
      <c r="B43" s="60">
        <v>2367.98045</v>
      </c>
      <c r="C43" s="18">
        <v>4.4999999999999998E-2</v>
      </c>
      <c r="D43" s="60">
        <f t="shared" si="9"/>
        <v>2476.9075507000002</v>
      </c>
      <c r="E43" s="18">
        <v>4.5999999999999999E-2</v>
      </c>
      <c r="F43" s="60">
        <v>5476.91</v>
      </c>
      <c r="G43" s="18"/>
      <c r="H43" s="60">
        <f t="shared" si="11"/>
        <v>5717.8940400000001</v>
      </c>
      <c r="I43" s="18">
        <v>4.3999999999999997E-2</v>
      </c>
      <c r="J43" s="60">
        <f t="shared" si="12"/>
        <v>5975.1992718000001</v>
      </c>
      <c r="K43" s="18">
        <v>4.4999999999999998E-2</v>
      </c>
    </row>
    <row r="44" spans="1:11" s="61" customFormat="1" x14ac:dyDescent="0.2">
      <c r="A44" s="54" t="s">
        <v>96</v>
      </c>
      <c r="B44" s="60">
        <v>21.986799999999999</v>
      </c>
      <c r="C44" s="18">
        <v>4.4999999999999998E-2</v>
      </c>
      <c r="D44" s="60">
        <f t="shared" si="9"/>
        <v>22.998192799999998</v>
      </c>
      <c r="E44" s="18">
        <v>4.5999999999999999E-2</v>
      </c>
      <c r="F44" s="60">
        <f t="shared" si="10"/>
        <v>24.1021060544</v>
      </c>
      <c r="G44" s="18">
        <v>4.8000000000000001E-2</v>
      </c>
      <c r="H44" s="60">
        <f t="shared" si="11"/>
        <v>25.1625987207936</v>
      </c>
      <c r="I44" s="18">
        <v>4.3999999999999997E-2</v>
      </c>
      <c r="J44" s="60">
        <f t="shared" si="12"/>
        <v>26.294915663229311</v>
      </c>
      <c r="K44" s="18">
        <v>4.4999999999999998E-2</v>
      </c>
    </row>
    <row r="45" spans="1:11" s="61" customFormat="1" x14ac:dyDescent="0.2">
      <c r="A45" s="54" t="s">
        <v>95</v>
      </c>
      <c r="B45" s="60">
        <v>219.86799999999999</v>
      </c>
      <c r="C45" s="18">
        <v>4.4999999999999998E-2</v>
      </c>
      <c r="D45" s="60">
        <f t="shared" si="9"/>
        <v>229.98192800000001</v>
      </c>
      <c r="E45" s="18">
        <v>4.5999999999999999E-2</v>
      </c>
      <c r="F45" s="60">
        <f t="shared" si="10"/>
        <v>241.02106054400002</v>
      </c>
      <c r="G45" s="18">
        <v>4.8000000000000001E-2</v>
      </c>
      <c r="H45" s="60">
        <f t="shared" si="11"/>
        <v>251.62598720793602</v>
      </c>
      <c r="I45" s="18">
        <v>4.3999999999999997E-2</v>
      </c>
      <c r="J45" s="60">
        <f t="shared" si="12"/>
        <v>262.94915663229312</v>
      </c>
      <c r="K45" s="18">
        <v>4.4999999999999998E-2</v>
      </c>
    </row>
    <row r="46" spans="1:11" s="61" customFormat="1" x14ac:dyDescent="0.2">
      <c r="A46" s="54" t="s">
        <v>94</v>
      </c>
      <c r="B46" s="60">
        <v>578.80459999999994</v>
      </c>
      <c r="C46" s="18">
        <v>4.4999999999999998E-2</v>
      </c>
      <c r="D46" s="60">
        <f t="shared" si="9"/>
        <v>605.42961159999993</v>
      </c>
      <c r="E46" s="18">
        <v>4.5999999999999999E-2</v>
      </c>
      <c r="F46" s="60">
        <f t="shared" si="10"/>
        <v>634.4902329567999</v>
      </c>
      <c r="G46" s="18">
        <v>4.8000000000000001E-2</v>
      </c>
      <c r="H46" s="60">
        <f t="shared" si="11"/>
        <v>662.40780320689908</v>
      </c>
      <c r="I46" s="18">
        <v>4.3999999999999997E-2</v>
      </c>
      <c r="J46" s="60">
        <f t="shared" si="12"/>
        <v>692.21615435120952</v>
      </c>
      <c r="K46" s="18">
        <v>4.4999999999999998E-2</v>
      </c>
    </row>
    <row r="47" spans="1:11" s="61" customFormat="1" x14ac:dyDescent="0.2">
      <c r="A47" s="54" t="s">
        <v>93</v>
      </c>
      <c r="B47" s="60">
        <v>29.019649999999999</v>
      </c>
      <c r="C47" s="18">
        <v>4.4999999999999998E-2</v>
      </c>
      <c r="D47" s="60">
        <f t="shared" si="9"/>
        <v>30.354553899999999</v>
      </c>
      <c r="E47" s="18">
        <v>4.5999999999999999E-2</v>
      </c>
      <c r="F47" s="60">
        <f t="shared" si="10"/>
        <v>31.811572487199999</v>
      </c>
      <c r="G47" s="18">
        <v>4.8000000000000001E-2</v>
      </c>
      <c r="H47" s="60">
        <f t="shared" si="11"/>
        <v>33.211281676636801</v>
      </c>
      <c r="I47" s="18">
        <v>4.3999999999999997E-2</v>
      </c>
      <c r="J47" s="60">
        <f t="shared" si="12"/>
        <v>34.705789352085453</v>
      </c>
      <c r="K47" s="18">
        <v>4.4999999999999998E-2</v>
      </c>
    </row>
    <row r="48" spans="1:11" s="61" customFormat="1" x14ac:dyDescent="0.2">
      <c r="A48" s="54" t="s">
        <v>375</v>
      </c>
      <c r="B48" s="60"/>
      <c r="C48" s="18"/>
      <c r="D48" s="60"/>
      <c r="E48" s="18"/>
      <c r="F48" s="60">
        <v>4308.99</v>
      </c>
      <c r="G48" s="18"/>
      <c r="H48" s="60">
        <f t="shared" si="11"/>
        <v>4498.5855599999995</v>
      </c>
      <c r="I48" s="18">
        <v>4.3999999999999997E-2</v>
      </c>
      <c r="J48" s="60">
        <f t="shared" si="12"/>
        <v>4701.0219101999992</v>
      </c>
      <c r="K48" s="18">
        <v>4.4999999999999998E-2</v>
      </c>
    </row>
    <row r="49" spans="1:11" s="63" customFormat="1" x14ac:dyDescent="0.2">
      <c r="A49" s="62"/>
      <c r="B49" s="60"/>
      <c r="C49" s="18"/>
      <c r="D49" s="60"/>
      <c r="E49" s="60"/>
      <c r="F49" s="60"/>
      <c r="G49" s="18"/>
      <c r="H49" s="60"/>
      <c r="I49" s="130"/>
      <c r="J49" s="60"/>
      <c r="K49" s="130"/>
    </row>
    <row r="50" spans="1:11" s="63" customFormat="1" ht="15.75" x14ac:dyDescent="0.2">
      <c r="A50" s="64" t="s">
        <v>92</v>
      </c>
      <c r="B50" s="60"/>
      <c r="C50" s="18"/>
      <c r="D50" s="60"/>
      <c r="E50" s="60"/>
      <c r="F50" s="60"/>
      <c r="G50" s="18"/>
      <c r="H50" s="60"/>
      <c r="I50" s="130"/>
      <c r="J50" s="60"/>
      <c r="K50" s="130"/>
    </row>
    <row r="51" spans="1:11" x14ac:dyDescent="0.2">
      <c r="A51" s="21" t="s">
        <v>91</v>
      </c>
      <c r="B51" s="60">
        <v>1851.2906499999999</v>
      </c>
      <c r="C51" s="18">
        <v>4.4999999999999998E-2</v>
      </c>
      <c r="D51" s="60">
        <f>B51*(1+E51)</f>
        <v>1936.4500198999999</v>
      </c>
      <c r="E51" s="18">
        <v>4.5999999999999999E-2</v>
      </c>
      <c r="F51" s="60">
        <f>+D51*(1+G51)</f>
        <v>2029.3996208552001</v>
      </c>
      <c r="G51" s="18">
        <v>4.8000000000000001E-2</v>
      </c>
      <c r="H51" s="60">
        <f>+F51*(1+I51)</f>
        <v>2118.6932041728292</v>
      </c>
      <c r="I51" s="18">
        <v>4.3999999999999997E-2</v>
      </c>
      <c r="J51" s="60">
        <f>+H51*(1+K51)</f>
        <v>2214.0343983606062</v>
      </c>
      <c r="K51" s="18">
        <v>4.4999999999999998E-2</v>
      </c>
    </row>
    <row r="52" spans="1:11" x14ac:dyDescent="0.2">
      <c r="A52" s="21" t="s">
        <v>365</v>
      </c>
      <c r="B52" s="60"/>
      <c r="C52" s="18"/>
      <c r="D52" s="60"/>
      <c r="E52" s="18"/>
      <c r="F52" s="60">
        <v>3500</v>
      </c>
      <c r="G52" s="18">
        <v>4.8000000000000001E-2</v>
      </c>
      <c r="H52" s="60">
        <f t="shared" ref="H52:H54" si="13">+F52*(1+I52)</f>
        <v>3654</v>
      </c>
      <c r="I52" s="18">
        <v>4.3999999999999997E-2</v>
      </c>
      <c r="J52" s="60">
        <f t="shared" ref="J52:J54" si="14">+H52*(1+K52)</f>
        <v>3818.43</v>
      </c>
      <c r="K52" s="18">
        <v>4.4999999999999998E-2</v>
      </c>
    </row>
    <row r="53" spans="1:11" x14ac:dyDescent="0.2">
      <c r="A53" s="21" t="s">
        <v>363</v>
      </c>
      <c r="B53" s="60"/>
      <c r="C53" s="18"/>
      <c r="D53" s="60"/>
      <c r="E53" s="18"/>
      <c r="F53" s="60">
        <v>3500</v>
      </c>
      <c r="G53" s="18">
        <v>4.8000000000000001E-2</v>
      </c>
      <c r="H53" s="60">
        <f t="shared" si="13"/>
        <v>3654</v>
      </c>
      <c r="I53" s="18">
        <v>4.3999999999999997E-2</v>
      </c>
      <c r="J53" s="60">
        <f t="shared" si="14"/>
        <v>3818.43</v>
      </c>
      <c r="K53" s="18">
        <v>4.4999999999999998E-2</v>
      </c>
    </row>
    <row r="54" spans="1:11" x14ac:dyDescent="0.2">
      <c r="A54" s="21" t="s">
        <v>364</v>
      </c>
      <c r="B54" s="60"/>
      <c r="C54" s="18"/>
      <c r="D54" s="60"/>
      <c r="E54" s="18"/>
      <c r="F54" s="60">
        <v>2500</v>
      </c>
      <c r="G54" s="18">
        <v>4.8000000000000001E-2</v>
      </c>
      <c r="H54" s="60">
        <f t="shared" si="13"/>
        <v>2610</v>
      </c>
      <c r="I54" s="18">
        <v>4.3999999999999997E-2</v>
      </c>
      <c r="J54" s="60">
        <f t="shared" si="14"/>
        <v>2727.45</v>
      </c>
      <c r="K54" s="18">
        <v>4.4999999999999998E-2</v>
      </c>
    </row>
    <row r="55" spans="1:11" s="66" customFormat="1" x14ac:dyDescent="0.2">
      <c r="A55" s="65"/>
      <c r="B55" s="60"/>
      <c r="C55" s="18"/>
      <c r="D55" s="60"/>
      <c r="E55" s="60"/>
      <c r="F55" s="60"/>
      <c r="G55" s="18"/>
      <c r="H55" s="60"/>
      <c r="I55" s="130"/>
      <c r="J55" s="60"/>
      <c r="K55" s="130"/>
    </row>
    <row r="56" spans="1:11" ht="15.75" x14ac:dyDescent="0.2">
      <c r="A56" s="57" t="s">
        <v>90</v>
      </c>
      <c r="B56" s="58"/>
      <c r="C56" s="24"/>
      <c r="D56" s="58"/>
      <c r="E56" s="58"/>
      <c r="F56" s="58"/>
      <c r="G56" s="24"/>
      <c r="H56" s="58"/>
      <c r="I56" s="165"/>
      <c r="J56" s="58"/>
      <c r="K56" s="165"/>
    </row>
    <row r="57" spans="1:11" ht="15.75" x14ac:dyDescent="0.2">
      <c r="A57" s="57"/>
      <c r="B57" s="58"/>
      <c r="C57" s="24"/>
      <c r="D57" s="58"/>
      <c r="E57" s="58"/>
      <c r="F57" s="58"/>
      <c r="G57" s="24"/>
      <c r="H57" s="58"/>
      <c r="I57" s="165"/>
      <c r="J57" s="58"/>
      <c r="K57" s="165"/>
    </row>
    <row r="58" spans="1:11" x14ac:dyDescent="0.2">
      <c r="A58" s="21" t="s">
        <v>89</v>
      </c>
      <c r="B58" s="60">
        <v>44.934999999999995</v>
      </c>
      <c r="C58" s="18">
        <v>4.4999999999999998E-2</v>
      </c>
      <c r="D58" s="60">
        <f t="shared" ref="D58:D63" si="15">B58*(1+E58)</f>
        <v>47.002009999999999</v>
      </c>
      <c r="E58" s="18">
        <v>4.5999999999999999E-2</v>
      </c>
      <c r="F58" s="60">
        <f>+D58*(1+G58)</f>
        <v>49.258106480000002</v>
      </c>
      <c r="G58" s="18">
        <v>4.8000000000000001E-2</v>
      </c>
      <c r="H58" s="60">
        <f>+F58*(1+I58)</f>
        <v>51.425463165120007</v>
      </c>
      <c r="I58" s="18">
        <v>4.3999999999999997E-2</v>
      </c>
      <c r="J58" s="60">
        <f>+H58*(1+K58)</f>
        <v>53.739609007550406</v>
      </c>
      <c r="K58" s="18">
        <v>4.4999999999999998E-2</v>
      </c>
    </row>
    <row r="59" spans="1:11" x14ac:dyDescent="0.2">
      <c r="A59" s="21" t="s">
        <v>88</v>
      </c>
      <c r="B59" s="60">
        <v>44.934999999999995</v>
      </c>
      <c r="C59" s="18">
        <v>4.4999999999999998E-2</v>
      </c>
      <c r="D59" s="60">
        <f t="shared" si="15"/>
        <v>47.002009999999999</v>
      </c>
      <c r="E59" s="18">
        <v>4.5999999999999999E-2</v>
      </c>
      <c r="F59" s="60">
        <f t="shared" ref="F59:F63" si="16">+D59*(1+G59)</f>
        <v>49.258106480000002</v>
      </c>
      <c r="G59" s="18">
        <v>4.8000000000000001E-2</v>
      </c>
      <c r="H59" s="60">
        <f t="shared" ref="H59:H63" si="17">+F59*(1+I59)</f>
        <v>51.425463165120007</v>
      </c>
      <c r="I59" s="18">
        <v>4.3999999999999997E-2</v>
      </c>
      <c r="J59" s="60">
        <f t="shared" ref="J59:J63" si="18">+H59*(1+K59)</f>
        <v>53.739609007550406</v>
      </c>
      <c r="K59" s="18">
        <v>4.4999999999999998E-2</v>
      </c>
    </row>
    <row r="60" spans="1:11" s="61" customFormat="1" x14ac:dyDescent="0.2">
      <c r="A60" s="21" t="s">
        <v>87</v>
      </c>
      <c r="B60" s="60">
        <v>174.51499999999999</v>
      </c>
      <c r="C60" s="18">
        <v>4.4999999999999998E-2</v>
      </c>
      <c r="D60" s="60">
        <f t="shared" si="15"/>
        <v>182.54268999999999</v>
      </c>
      <c r="E60" s="18">
        <v>4.5999999999999999E-2</v>
      </c>
      <c r="F60" s="60">
        <f t="shared" si="16"/>
        <v>191.30473911999999</v>
      </c>
      <c r="G60" s="18">
        <v>4.8000000000000001E-2</v>
      </c>
      <c r="H60" s="60">
        <f t="shared" si="17"/>
        <v>199.72214764128</v>
      </c>
      <c r="I60" s="18">
        <v>4.3999999999999997E-2</v>
      </c>
      <c r="J60" s="60">
        <f t="shared" si="18"/>
        <v>208.70964428513759</v>
      </c>
      <c r="K60" s="18">
        <v>4.4999999999999998E-2</v>
      </c>
    </row>
    <row r="61" spans="1:11" x14ac:dyDescent="0.2">
      <c r="A61" s="21" t="s">
        <v>86</v>
      </c>
      <c r="B61" s="60">
        <v>44.934999999999995</v>
      </c>
      <c r="C61" s="18">
        <v>4.4999999999999998E-2</v>
      </c>
      <c r="D61" s="60">
        <f t="shared" si="15"/>
        <v>47.002009999999999</v>
      </c>
      <c r="E61" s="18">
        <v>4.5999999999999999E-2</v>
      </c>
      <c r="F61" s="60">
        <f t="shared" si="16"/>
        <v>49.258106480000002</v>
      </c>
      <c r="G61" s="18">
        <v>4.8000000000000001E-2</v>
      </c>
      <c r="H61" s="60">
        <f t="shared" si="17"/>
        <v>51.425463165120007</v>
      </c>
      <c r="I61" s="18">
        <v>4.3999999999999997E-2</v>
      </c>
      <c r="J61" s="60">
        <f t="shared" si="18"/>
        <v>53.739609007550406</v>
      </c>
      <c r="K61" s="18">
        <v>4.4999999999999998E-2</v>
      </c>
    </row>
    <row r="62" spans="1:11" x14ac:dyDescent="0.2">
      <c r="A62" s="21" t="s">
        <v>85</v>
      </c>
      <c r="B62" s="60">
        <v>329.80200000000002</v>
      </c>
      <c r="C62" s="18">
        <v>4.4999999999999998E-2</v>
      </c>
      <c r="D62" s="60">
        <f t="shared" si="15"/>
        <v>344.97289200000006</v>
      </c>
      <c r="E62" s="18">
        <v>4.5999999999999999E-2</v>
      </c>
      <c r="F62" s="60">
        <f t="shared" si="16"/>
        <v>361.53159081600006</v>
      </c>
      <c r="G62" s="18">
        <v>4.8000000000000001E-2</v>
      </c>
      <c r="H62" s="60">
        <f t="shared" si="17"/>
        <v>377.43898081190406</v>
      </c>
      <c r="I62" s="18">
        <v>4.3999999999999997E-2</v>
      </c>
      <c r="J62" s="60">
        <f t="shared" si="18"/>
        <v>394.42373494843969</v>
      </c>
      <c r="K62" s="18">
        <v>4.4999999999999998E-2</v>
      </c>
    </row>
    <row r="63" spans="1:11" x14ac:dyDescent="0.2">
      <c r="A63" s="21" t="s">
        <v>84</v>
      </c>
      <c r="B63" s="60">
        <v>219.86799999999999</v>
      </c>
      <c r="C63" s="18">
        <v>4.4999999999999998E-2</v>
      </c>
      <c r="D63" s="60">
        <f t="shared" si="15"/>
        <v>229.98192800000001</v>
      </c>
      <c r="E63" s="18">
        <v>4.5999999999999999E-2</v>
      </c>
      <c r="F63" s="60">
        <f t="shared" si="16"/>
        <v>241.02106054400002</v>
      </c>
      <c r="G63" s="18">
        <v>4.8000000000000001E-2</v>
      </c>
      <c r="H63" s="60">
        <f t="shared" si="17"/>
        <v>251.62598720793602</v>
      </c>
      <c r="I63" s="18">
        <v>4.3999999999999997E-2</v>
      </c>
      <c r="J63" s="60">
        <f t="shared" si="18"/>
        <v>262.94915663229312</v>
      </c>
      <c r="K63" s="18">
        <v>4.4999999999999998E-2</v>
      </c>
    </row>
    <row r="64" spans="1:11" x14ac:dyDescent="0.2">
      <c r="A64" s="21"/>
      <c r="B64" s="60"/>
      <c r="C64" s="18"/>
      <c r="D64" s="60"/>
      <c r="E64" s="60"/>
      <c r="F64" s="60"/>
      <c r="G64" s="18"/>
      <c r="H64" s="60"/>
      <c r="I64" s="130"/>
      <c r="J64" s="60"/>
      <c r="K64" s="130"/>
    </row>
    <row r="65" spans="1:11" ht="15.75" x14ac:dyDescent="0.2">
      <c r="A65" s="57" t="s">
        <v>83</v>
      </c>
      <c r="B65" s="60"/>
      <c r="C65" s="18"/>
      <c r="D65" s="60"/>
      <c r="E65" s="60"/>
      <c r="F65" s="60"/>
      <c r="G65" s="18"/>
      <c r="H65" s="60"/>
      <c r="I65" s="130"/>
      <c r="J65" s="60"/>
      <c r="K65" s="130"/>
    </row>
    <row r="66" spans="1:11" x14ac:dyDescent="0.2">
      <c r="A66" s="67" t="s">
        <v>82</v>
      </c>
      <c r="B66" s="60"/>
      <c r="C66" s="18"/>
      <c r="D66" s="60"/>
      <c r="E66" s="60"/>
      <c r="F66" s="60"/>
      <c r="G66" s="18"/>
      <c r="H66" s="60"/>
      <c r="I66" s="130"/>
      <c r="J66" s="60"/>
      <c r="K66" s="130"/>
    </row>
    <row r="67" spans="1:11" x14ac:dyDescent="0.2">
      <c r="A67" s="68" t="s">
        <v>81</v>
      </c>
      <c r="B67" s="60">
        <v>2090</v>
      </c>
      <c r="C67" s="18">
        <v>4.4999999999999998E-2</v>
      </c>
      <c r="D67" s="60">
        <f t="shared" ref="D67:D68" si="19">B67*(1+E67)</f>
        <v>2186.14</v>
      </c>
      <c r="E67" s="18">
        <v>4.5999999999999999E-2</v>
      </c>
      <c r="F67" s="60">
        <f>+D67*(1+G67)</f>
        <v>2291.0747200000001</v>
      </c>
      <c r="G67" s="24">
        <v>4.8000000000000001E-2</v>
      </c>
      <c r="H67" s="60">
        <f>+F67*(1+I67)</f>
        <v>2391.8820076800002</v>
      </c>
      <c r="I67" s="24">
        <v>4.3999999999999997E-2</v>
      </c>
      <c r="J67" s="60">
        <f>+H67*(1+K67)</f>
        <v>2499.5166980255999</v>
      </c>
      <c r="K67" s="24">
        <v>4.4999999999999998E-2</v>
      </c>
    </row>
    <row r="68" spans="1:11" x14ac:dyDescent="0.2">
      <c r="A68" s="68" t="s">
        <v>80</v>
      </c>
      <c r="B68" s="60">
        <v>832.8649999999999</v>
      </c>
      <c r="C68" s="18">
        <v>4.4999999999999998E-2</v>
      </c>
      <c r="D68" s="60">
        <f t="shared" si="19"/>
        <v>871.17678999999987</v>
      </c>
      <c r="E68" s="18">
        <v>4.5999999999999999E-2</v>
      </c>
      <c r="F68" s="60">
        <f>+D68*(1+G68)</f>
        <v>912.99327591999986</v>
      </c>
      <c r="G68" s="18">
        <v>4.8000000000000001E-2</v>
      </c>
      <c r="H68" s="60">
        <f>+F68*(1+I68)</f>
        <v>953.16498006047993</v>
      </c>
      <c r="I68" s="24">
        <v>4.3999999999999997E-2</v>
      </c>
      <c r="J68" s="60">
        <f>+H68*(1+K68)</f>
        <v>996.05740416320145</v>
      </c>
      <c r="K68" s="24">
        <v>4.4999999999999998E-2</v>
      </c>
    </row>
    <row r="69" spans="1:11" x14ac:dyDescent="0.2">
      <c r="A69" s="67" t="s">
        <v>79</v>
      </c>
      <c r="B69" s="60"/>
      <c r="C69" s="18"/>
      <c r="D69" s="60"/>
      <c r="E69" s="60"/>
      <c r="F69" s="60"/>
      <c r="G69" s="18"/>
      <c r="H69" s="60"/>
      <c r="I69" s="130"/>
      <c r="J69" s="60"/>
      <c r="K69" s="130"/>
    </row>
    <row r="70" spans="1:11" ht="15.75" x14ac:dyDescent="0.2">
      <c r="A70" s="69" t="s">
        <v>78</v>
      </c>
      <c r="B70" s="60"/>
      <c r="C70" s="18"/>
      <c r="D70" s="60"/>
      <c r="E70" s="60"/>
      <c r="F70" s="60"/>
      <c r="G70" s="18"/>
      <c r="H70" s="60"/>
      <c r="I70" s="130"/>
      <c r="J70" s="60"/>
      <c r="K70" s="130"/>
    </row>
    <row r="71" spans="1:11" ht="30" x14ac:dyDescent="0.2">
      <c r="A71" s="70" t="s">
        <v>77</v>
      </c>
      <c r="B71" s="60">
        <v>27922.399999999998</v>
      </c>
      <c r="C71" s="18">
        <v>4.4999999999999998E-2</v>
      </c>
      <c r="D71" s="60">
        <f t="shared" ref="D71:D73" si="20">B71*(1+E71)</f>
        <v>29206.830399999999</v>
      </c>
      <c r="E71" s="18">
        <v>4.5999999999999999E-2</v>
      </c>
      <c r="F71" s="60">
        <f>+D71*(1+G71)</f>
        <v>30608.7582592</v>
      </c>
      <c r="G71" s="18">
        <v>4.8000000000000001E-2</v>
      </c>
      <c r="H71" s="60">
        <f>+F71*(1+I71)</f>
        <v>31955.5436226048</v>
      </c>
      <c r="I71" s="18">
        <v>4.3999999999999997E-2</v>
      </c>
      <c r="J71" s="60">
        <f>+H71*(1+K71)</f>
        <v>33393.543085622012</v>
      </c>
      <c r="K71" s="18">
        <v>4.4999999999999998E-2</v>
      </c>
    </row>
    <row r="72" spans="1:11" ht="30" x14ac:dyDescent="0.2">
      <c r="A72" s="71" t="s">
        <v>76</v>
      </c>
      <c r="B72" s="60">
        <v>13958.064999999999</v>
      </c>
      <c r="C72" s="18">
        <v>4.4999999999999998E-2</v>
      </c>
      <c r="D72" s="60">
        <f t="shared" si="20"/>
        <v>14600.135989999999</v>
      </c>
      <c r="E72" s="18">
        <v>4.5999999999999999E-2</v>
      </c>
      <c r="F72" s="60">
        <f t="shared" ref="F72:F73" si="21">+D72*(1+G72)</f>
        <v>15300.942517519999</v>
      </c>
      <c r="G72" s="18">
        <v>4.8000000000000001E-2</v>
      </c>
      <c r="H72" s="60">
        <f t="shared" ref="H72:H73" si="22">+F72*(1+I72)</f>
        <v>15974.183988290881</v>
      </c>
      <c r="I72" s="18">
        <v>4.3999999999999997E-2</v>
      </c>
      <c r="J72" s="60">
        <f t="shared" ref="J72:J73" si="23">+H72*(1+K72)</f>
        <v>16693.022267763969</v>
      </c>
      <c r="K72" s="18">
        <v>4.4999999999999998E-2</v>
      </c>
    </row>
    <row r="73" spans="1:11" x14ac:dyDescent="0.2">
      <c r="A73" s="68" t="s">
        <v>75</v>
      </c>
      <c r="B73" s="60">
        <v>494.70299999999992</v>
      </c>
      <c r="C73" s="18">
        <v>4.4999999999999998E-2</v>
      </c>
      <c r="D73" s="60">
        <f t="shared" si="20"/>
        <v>517.45933799999989</v>
      </c>
      <c r="E73" s="18">
        <v>4.5999999999999999E-2</v>
      </c>
      <c r="F73" s="60">
        <f t="shared" si="21"/>
        <v>542.29738622399987</v>
      </c>
      <c r="G73" s="18">
        <v>4.8000000000000001E-2</v>
      </c>
      <c r="H73" s="60">
        <f t="shared" si="22"/>
        <v>566.15847121785589</v>
      </c>
      <c r="I73" s="18">
        <v>4.3999999999999997E-2</v>
      </c>
      <c r="J73" s="60">
        <f t="shared" si="23"/>
        <v>591.63560242265942</v>
      </c>
      <c r="K73" s="18">
        <v>4.4999999999999998E-2</v>
      </c>
    </row>
    <row r="74" spans="1:11" x14ac:dyDescent="0.2">
      <c r="A74" s="68" t="s">
        <v>74</v>
      </c>
      <c r="B74" s="60"/>
      <c r="C74" s="18"/>
      <c r="D74" s="60"/>
      <c r="E74" s="60"/>
      <c r="F74" s="60"/>
      <c r="G74" s="18"/>
      <c r="H74" s="60"/>
      <c r="I74" s="130"/>
      <c r="J74" s="60"/>
      <c r="K74" s="130"/>
    </row>
    <row r="75" spans="1:11" x14ac:dyDescent="0.2">
      <c r="A75" s="67"/>
      <c r="B75" s="60"/>
      <c r="C75" s="18"/>
      <c r="D75" s="60"/>
      <c r="E75" s="60"/>
      <c r="F75" s="60"/>
      <c r="G75" s="18"/>
      <c r="H75" s="60"/>
      <c r="I75" s="130"/>
      <c r="J75" s="60"/>
      <c r="K75" s="130"/>
    </row>
    <row r="76" spans="1:11" ht="15.75" x14ac:dyDescent="0.2">
      <c r="A76" s="69" t="s">
        <v>73</v>
      </c>
      <c r="B76" s="60">
        <v>1567.5</v>
      </c>
      <c r="C76" s="18">
        <v>4.4999999999999998E-2</v>
      </c>
      <c r="D76" s="60">
        <f>B76*(1+E76)</f>
        <v>1639.605</v>
      </c>
      <c r="E76" s="18">
        <v>4.5999999999999999E-2</v>
      </c>
      <c r="F76" s="60">
        <f>+D76*(1+G76)</f>
        <v>1718.3060400000002</v>
      </c>
      <c r="G76" s="24">
        <v>4.8000000000000001E-2</v>
      </c>
      <c r="H76" s="60">
        <f>+F76*(1+I76)</f>
        <v>1793.9115057600002</v>
      </c>
      <c r="I76" s="24">
        <v>4.3999999999999997E-2</v>
      </c>
      <c r="J76" s="60">
        <f>+H76*(1+K76)</f>
        <v>1874.6375235192002</v>
      </c>
      <c r="K76" s="24">
        <v>4.4999999999999998E-2</v>
      </c>
    </row>
    <row r="77" spans="1:11" ht="15.75" x14ac:dyDescent="0.2">
      <c r="A77" s="69" t="s">
        <v>72</v>
      </c>
      <c r="B77" s="60"/>
      <c r="C77" s="18"/>
      <c r="D77" s="60"/>
      <c r="E77" s="60"/>
      <c r="F77" s="60"/>
      <c r="G77" s="18"/>
      <c r="H77" s="60"/>
      <c r="I77" s="130"/>
      <c r="J77" s="60"/>
      <c r="K77" s="130"/>
    </row>
    <row r="78" spans="1:11" x14ac:dyDescent="0.2">
      <c r="A78" s="68" t="s">
        <v>71</v>
      </c>
      <c r="B78" s="60">
        <v>164.065</v>
      </c>
      <c r="C78" s="18">
        <v>4.4999999999999998E-2</v>
      </c>
      <c r="D78" s="60">
        <f t="shared" ref="D78:D79" si="24">B78*(1+E78)</f>
        <v>171.61198999999999</v>
      </c>
      <c r="E78" s="18">
        <v>4.5999999999999999E-2</v>
      </c>
      <c r="F78" s="60">
        <f>+D78*(1+G78)</f>
        <v>179.84936551999999</v>
      </c>
      <c r="G78" s="18">
        <v>4.8000000000000001E-2</v>
      </c>
      <c r="H78" s="60">
        <f>+F78*(1+I78)</f>
        <v>187.76273760288001</v>
      </c>
      <c r="I78" s="18">
        <v>4.3999999999999997E-2</v>
      </c>
      <c r="J78" s="60">
        <f>+H78*(1+K78)</f>
        <v>196.21206079500959</v>
      </c>
      <c r="K78" s="18">
        <v>4.4999999999999998E-2</v>
      </c>
    </row>
    <row r="79" spans="1:11" x14ac:dyDescent="0.2">
      <c r="A79" s="68" t="s">
        <v>70</v>
      </c>
      <c r="B79" s="60">
        <v>330.21999999999997</v>
      </c>
      <c r="C79" s="18">
        <v>4.4999999999999998E-2</v>
      </c>
      <c r="D79" s="60">
        <f t="shared" si="24"/>
        <v>345.41012000000001</v>
      </c>
      <c r="E79" s="18">
        <v>4.5999999999999999E-2</v>
      </c>
      <c r="F79" s="60">
        <f>+D79*(1+G79)</f>
        <v>361.98980576000002</v>
      </c>
      <c r="G79" s="18">
        <v>4.8000000000000001E-2</v>
      </c>
      <c r="H79" s="60">
        <f>+F79*(1+I79)</f>
        <v>377.91735721344003</v>
      </c>
      <c r="I79" s="18">
        <v>4.3999999999999997E-2</v>
      </c>
      <c r="J79" s="60">
        <f>+H79*(1+K79)</f>
        <v>394.9236382880448</v>
      </c>
      <c r="K79" s="18">
        <v>4.4999999999999998E-2</v>
      </c>
    </row>
    <row r="80" spans="1:11" x14ac:dyDescent="0.2">
      <c r="A80" s="54"/>
      <c r="B80" s="60"/>
      <c r="C80" s="18"/>
      <c r="D80" s="60"/>
      <c r="E80" s="60"/>
      <c r="F80" s="60"/>
      <c r="G80" s="18"/>
      <c r="H80" s="60"/>
      <c r="I80" s="130"/>
      <c r="J80" s="60"/>
      <c r="K80" s="130"/>
    </row>
    <row r="81" spans="1:11" ht="15.75" x14ac:dyDescent="0.2">
      <c r="A81" s="57" t="s">
        <v>69</v>
      </c>
      <c r="B81" s="60"/>
      <c r="C81" s="18"/>
      <c r="D81" s="60"/>
      <c r="E81" s="60"/>
      <c r="F81" s="60"/>
      <c r="G81" s="18"/>
      <c r="H81" s="60"/>
      <c r="I81" s="130"/>
      <c r="J81" s="60"/>
      <c r="K81" s="130"/>
    </row>
    <row r="82" spans="1:11" x14ac:dyDescent="0.2">
      <c r="A82" s="21" t="s">
        <v>68</v>
      </c>
      <c r="B82" s="60">
        <v>989.40599999999984</v>
      </c>
      <c r="C82" s="18">
        <v>4.4999999999999998E-2</v>
      </c>
      <c r="D82" s="60">
        <v>1750</v>
      </c>
      <c r="E82" s="18"/>
      <c r="F82" s="60">
        <f>+D82*(1+G82)</f>
        <v>1834</v>
      </c>
      <c r="G82" s="18">
        <v>4.8000000000000001E-2</v>
      </c>
      <c r="H82" s="60">
        <f>+F82*(1+I82)</f>
        <v>1914.6960000000001</v>
      </c>
      <c r="I82" s="18">
        <v>4.3999999999999997E-2</v>
      </c>
      <c r="J82" s="60">
        <f>+H82*(1+K82)</f>
        <v>1998.9426240000003</v>
      </c>
      <c r="K82" s="18">
        <v>4.3999999999999997E-2</v>
      </c>
    </row>
    <row r="83" spans="1:11" x14ac:dyDescent="0.2">
      <c r="A83" s="21" t="s">
        <v>67</v>
      </c>
      <c r="B83" s="60">
        <v>16.510999999999999</v>
      </c>
      <c r="C83" s="18">
        <v>4.4999999999999998E-2</v>
      </c>
      <c r="D83" s="60"/>
      <c r="E83" s="18"/>
      <c r="F83" s="60">
        <f t="shared" ref="F83" si="25">+D83*(1+I83)</f>
        <v>0</v>
      </c>
      <c r="G83" s="18"/>
      <c r="H83" s="60"/>
      <c r="I83" s="130"/>
      <c r="J83" s="60"/>
      <c r="K83" s="130"/>
    </row>
    <row r="84" spans="1:11" x14ac:dyDescent="0.2">
      <c r="A84" s="21" t="s">
        <v>350</v>
      </c>
      <c r="B84" s="60">
        <v>549.66999999999996</v>
      </c>
      <c r="C84" s="18">
        <v>4.4999999999999998E-2</v>
      </c>
      <c r="D84" s="60">
        <v>850</v>
      </c>
      <c r="E84" s="18"/>
      <c r="F84" s="60">
        <f>+D84*(1+G84)</f>
        <v>890.80000000000007</v>
      </c>
      <c r="G84" s="18">
        <v>4.8000000000000001E-2</v>
      </c>
      <c r="H84" s="60">
        <f>+F84*(1+I84)</f>
        <v>929.99520000000007</v>
      </c>
      <c r="I84" s="18">
        <v>4.3999999999999997E-2</v>
      </c>
      <c r="J84" s="60">
        <f>+H84*(1+K84)</f>
        <v>970.91498880000006</v>
      </c>
      <c r="K84" s="18">
        <v>4.3999999999999997E-2</v>
      </c>
    </row>
    <row r="85" spans="1:11" x14ac:dyDescent="0.2">
      <c r="A85" s="21" t="s">
        <v>351</v>
      </c>
      <c r="B85" s="60"/>
      <c r="C85" s="18"/>
      <c r="D85" s="60">
        <v>450</v>
      </c>
      <c r="E85" s="18"/>
      <c r="F85" s="60"/>
      <c r="G85" s="18"/>
      <c r="H85" s="60"/>
      <c r="I85" s="130"/>
      <c r="J85" s="60"/>
      <c r="K85" s="130"/>
    </row>
    <row r="86" spans="1:11" x14ac:dyDescent="0.2">
      <c r="A86" s="21" t="s">
        <v>66</v>
      </c>
      <c r="B86" s="60">
        <v>1923.8449999999998</v>
      </c>
      <c r="C86" s="18">
        <v>4.4999999999999998E-2</v>
      </c>
      <c r="D86" s="60"/>
      <c r="E86" s="18"/>
      <c r="F86" s="60"/>
      <c r="G86" s="18"/>
      <c r="H86" s="60"/>
      <c r="I86" s="130"/>
      <c r="J86" s="60"/>
      <c r="K86" s="130"/>
    </row>
    <row r="87" spans="1:11" x14ac:dyDescent="0.2">
      <c r="A87" s="21" t="s">
        <v>352</v>
      </c>
      <c r="B87" s="60">
        <v>549.66999999999996</v>
      </c>
      <c r="C87" s="18">
        <v>4.4999999999999998E-2</v>
      </c>
      <c r="D87" s="60">
        <v>550</v>
      </c>
      <c r="E87" s="18"/>
      <c r="F87" s="60">
        <f>+D87*(1+G87)</f>
        <v>576.4</v>
      </c>
      <c r="G87" s="18">
        <v>4.8000000000000001E-2</v>
      </c>
      <c r="H87" s="60">
        <f>+F87*(1+M87)</f>
        <v>576.4</v>
      </c>
      <c r="I87" s="18">
        <v>4.3999999999999997E-2</v>
      </c>
      <c r="J87" s="60">
        <f>+H87*(1+O87)</f>
        <v>576.4</v>
      </c>
      <c r="K87" s="18">
        <v>4.3999999999999997E-2</v>
      </c>
    </row>
    <row r="88" spans="1:11" ht="15.75" x14ac:dyDescent="0.2">
      <c r="A88" s="57" t="s">
        <v>65</v>
      </c>
      <c r="B88" s="60"/>
      <c r="C88" s="18"/>
      <c r="D88" s="60"/>
      <c r="E88" s="60"/>
      <c r="F88" s="60"/>
      <c r="G88" s="18"/>
      <c r="H88" s="60"/>
      <c r="I88" s="130"/>
      <c r="J88" s="60"/>
      <c r="K88" s="130"/>
    </row>
    <row r="89" spans="1:11" x14ac:dyDescent="0.2">
      <c r="A89" s="21" t="s">
        <v>128</v>
      </c>
      <c r="B89" s="60"/>
      <c r="C89" s="18"/>
      <c r="D89" s="60"/>
      <c r="E89" s="60"/>
      <c r="F89" s="60"/>
      <c r="G89" s="18"/>
      <c r="H89" s="60"/>
      <c r="I89" s="130"/>
      <c r="J89" s="60"/>
      <c r="K89" s="130"/>
    </row>
    <row r="90" spans="1:11" x14ac:dyDescent="0.2">
      <c r="A90" s="54"/>
      <c r="B90" s="60"/>
      <c r="C90" s="18"/>
      <c r="D90" s="60"/>
      <c r="E90" s="60"/>
      <c r="F90" s="60"/>
      <c r="G90" s="18"/>
      <c r="H90" s="60"/>
      <c r="I90" s="130"/>
      <c r="J90" s="60"/>
      <c r="K90" s="130"/>
    </row>
    <row r="91" spans="1:11" ht="15.75" x14ac:dyDescent="0.2">
      <c r="A91" s="57" t="s">
        <v>64</v>
      </c>
      <c r="B91" s="60"/>
      <c r="C91" s="18"/>
      <c r="D91" s="60"/>
      <c r="E91" s="60"/>
      <c r="F91" s="60"/>
      <c r="G91" s="18"/>
      <c r="H91" s="60"/>
      <c r="I91" s="130"/>
      <c r="J91" s="60"/>
      <c r="K91" s="130"/>
    </row>
    <row r="92" spans="1:11" x14ac:dyDescent="0.2">
      <c r="A92" s="21" t="s">
        <v>63</v>
      </c>
      <c r="B92" s="60">
        <v>777.4799999999999</v>
      </c>
      <c r="C92" s="18">
        <v>4.4999999999999998E-2</v>
      </c>
      <c r="D92" s="60">
        <v>820</v>
      </c>
      <c r="E92" s="18">
        <v>4.5999999999999999E-2</v>
      </c>
      <c r="F92" s="60">
        <f>+D92*(1+G92)</f>
        <v>859.36</v>
      </c>
      <c r="G92" s="18">
        <v>4.8000000000000001E-2</v>
      </c>
      <c r="H92" s="60">
        <f>+F92*(1+I92)</f>
        <v>897.17184000000009</v>
      </c>
      <c r="I92" s="18">
        <v>4.3999999999999997E-2</v>
      </c>
      <c r="J92" s="60">
        <f>+H92*(1+K92)</f>
        <v>937.54457280000008</v>
      </c>
      <c r="K92" s="18">
        <v>4.4999999999999998E-2</v>
      </c>
    </row>
    <row r="93" spans="1:11" x14ac:dyDescent="0.2">
      <c r="A93" s="21" t="s">
        <v>62</v>
      </c>
      <c r="B93" s="60">
        <v>87.78</v>
      </c>
      <c r="C93" s="18">
        <v>4.4999999999999998E-2</v>
      </c>
      <c r="D93" s="60">
        <v>92</v>
      </c>
      <c r="E93" s="18">
        <v>4.5999999999999999E-2</v>
      </c>
      <c r="F93" s="60">
        <f t="shared" ref="F93:F104" si="26">+D93*(1+G93)</f>
        <v>96.415999999999997</v>
      </c>
      <c r="G93" s="18">
        <v>4.8000000000000001E-2</v>
      </c>
      <c r="H93" s="60">
        <f t="shared" ref="H93:H104" si="27">+F93*(1+I93)</f>
        <v>100.658304</v>
      </c>
      <c r="I93" s="18">
        <v>4.3999999999999997E-2</v>
      </c>
      <c r="J93" s="60">
        <f t="shared" ref="J93:J104" si="28">+H93*(1+K93)</f>
        <v>105.18792767999999</v>
      </c>
      <c r="K93" s="18">
        <v>4.4999999999999998E-2</v>
      </c>
    </row>
    <row r="94" spans="1:11" s="61" customFormat="1" x14ac:dyDescent="0.2">
      <c r="A94" s="21" t="s">
        <v>61</v>
      </c>
      <c r="B94" s="60">
        <v>1443.145</v>
      </c>
      <c r="C94" s="18">
        <v>4.4999999999999998E-2</v>
      </c>
      <c r="D94" s="60">
        <v>1510</v>
      </c>
      <c r="E94" s="18">
        <v>4.5999999999999999E-2</v>
      </c>
      <c r="F94" s="60">
        <f t="shared" si="26"/>
        <v>1582.48</v>
      </c>
      <c r="G94" s="18">
        <v>4.8000000000000001E-2</v>
      </c>
      <c r="H94" s="60">
        <f t="shared" si="27"/>
        <v>1652.1091200000001</v>
      </c>
      <c r="I94" s="18">
        <v>4.3999999999999997E-2</v>
      </c>
      <c r="J94" s="60">
        <f t="shared" si="28"/>
        <v>1726.4540304</v>
      </c>
      <c r="K94" s="18">
        <v>4.4999999999999998E-2</v>
      </c>
    </row>
    <row r="95" spans="1:11" s="61" customFormat="1" x14ac:dyDescent="0.2">
      <c r="A95" s="21" t="s">
        <v>60</v>
      </c>
      <c r="B95" s="60">
        <v>1789.04</v>
      </c>
      <c r="C95" s="18">
        <v>4.4999999999999998E-2</v>
      </c>
      <c r="D95" s="60">
        <v>1872</v>
      </c>
      <c r="E95" s="18">
        <v>4.5999999999999999E-2</v>
      </c>
      <c r="F95" s="60">
        <f t="shared" si="26"/>
        <v>1961.856</v>
      </c>
      <c r="G95" s="18">
        <v>4.8000000000000001E-2</v>
      </c>
      <c r="H95" s="60">
        <f t="shared" si="27"/>
        <v>2048.1776640000003</v>
      </c>
      <c r="I95" s="18">
        <v>4.3999999999999997E-2</v>
      </c>
      <c r="J95" s="60">
        <f t="shared" si="28"/>
        <v>2140.34565888</v>
      </c>
      <c r="K95" s="18">
        <v>4.4999999999999998E-2</v>
      </c>
    </row>
    <row r="96" spans="1:11" s="61" customFormat="1" x14ac:dyDescent="0.2">
      <c r="A96" s="21" t="s">
        <v>59</v>
      </c>
      <c r="B96" s="60">
        <v>949.90499999999997</v>
      </c>
      <c r="C96" s="18">
        <v>4.4999999999999998E-2</v>
      </c>
      <c r="D96" s="60">
        <v>994</v>
      </c>
      <c r="E96" s="18">
        <v>4.5999999999999999E-2</v>
      </c>
      <c r="F96" s="60">
        <f t="shared" si="26"/>
        <v>1041.712</v>
      </c>
      <c r="G96" s="18">
        <v>4.8000000000000001E-2</v>
      </c>
      <c r="H96" s="60">
        <f t="shared" si="27"/>
        <v>1087.5473280000001</v>
      </c>
      <c r="I96" s="18">
        <v>4.3999999999999997E-2</v>
      </c>
      <c r="J96" s="60">
        <f t="shared" si="28"/>
        <v>1136.48695776</v>
      </c>
      <c r="K96" s="18">
        <v>4.4999999999999998E-2</v>
      </c>
    </row>
    <row r="97" spans="1:11" s="61" customFormat="1" x14ac:dyDescent="0.2">
      <c r="A97" s="21" t="s">
        <v>58</v>
      </c>
      <c r="B97" s="60">
        <v>2330.35</v>
      </c>
      <c r="C97" s="18">
        <v>4.4999999999999998E-2</v>
      </c>
      <c r="D97" s="60">
        <v>2438</v>
      </c>
      <c r="E97" s="18">
        <v>4.5999999999999999E-2</v>
      </c>
      <c r="F97" s="60">
        <f t="shared" si="26"/>
        <v>2555.0239999999999</v>
      </c>
      <c r="G97" s="18">
        <v>4.8000000000000001E-2</v>
      </c>
      <c r="H97" s="60">
        <f t="shared" si="27"/>
        <v>2667.445056</v>
      </c>
      <c r="I97" s="18">
        <v>4.3999999999999997E-2</v>
      </c>
      <c r="J97" s="60">
        <f t="shared" si="28"/>
        <v>2787.4800835199999</v>
      </c>
      <c r="K97" s="18">
        <v>4.4999999999999998E-2</v>
      </c>
    </row>
    <row r="98" spans="1:11" s="61" customFormat="1" x14ac:dyDescent="0.2">
      <c r="A98" s="21" t="s">
        <v>57</v>
      </c>
      <c r="B98" s="60">
        <v>3661.68</v>
      </c>
      <c r="C98" s="18">
        <v>4.4999999999999998E-2</v>
      </c>
      <c r="D98" s="60">
        <v>10000</v>
      </c>
      <c r="E98" s="18"/>
      <c r="F98" s="60">
        <f t="shared" si="26"/>
        <v>10480</v>
      </c>
      <c r="G98" s="18">
        <v>4.8000000000000001E-2</v>
      </c>
      <c r="H98" s="60">
        <f t="shared" si="27"/>
        <v>10941.12</v>
      </c>
      <c r="I98" s="18">
        <v>4.3999999999999997E-2</v>
      </c>
      <c r="J98" s="60">
        <f t="shared" si="28"/>
        <v>11433.4704</v>
      </c>
      <c r="K98" s="18">
        <v>4.4999999999999998E-2</v>
      </c>
    </row>
    <row r="99" spans="1:11" s="61" customFormat="1" x14ac:dyDescent="0.2">
      <c r="A99" s="21" t="s">
        <v>56</v>
      </c>
      <c r="B99" s="60">
        <v>645.80999999999995</v>
      </c>
      <c r="C99" s="18">
        <v>4.4999999999999998E-2</v>
      </c>
      <c r="D99" s="60">
        <v>676</v>
      </c>
      <c r="E99" s="18">
        <v>4.5999999999999999E-2</v>
      </c>
      <c r="F99" s="60">
        <f t="shared" si="26"/>
        <v>708.44799999999998</v>
      </c>
      <c r="G99" s="18">
        <v>4.8000000000000001E-2</v>
      </c>
      <c r="H99" s="60">
        <f t="shared" si="27"/>
        <v>739.61971200000005</v>
      </c>
      <c r="I99" s="18">
        <v>4.3999999999999997E-2</v>
      </c>
      <c r="J99" s="60">
        <f t="shared" si="28"/>
        <v>772.90259904000004</v>
      </c>
      <c r="K99" s="18">
        <v>4.4999999999999998E-2</v>
      </c>
    </row>
    <row r="100" spans="1:11" x14ac:dyDescent="0.2">
      <c r="A100" s="21" t="s">
        <v>55</v>
      </c>
      <c r="B100" s="60">
        <v>71.477999999999994</v>
      </c>
      <c r="C100" s="18">
        <v>4.4999999999999998E-2</v>
      </c>
      <c r="D100" s="60">
        <v>75</v>
      </c>
      <c r="E100" s="18">
        <v>4.5999999999999999E-2</v>
      </c>
      <c r="F100" s="60">
        <f t="shared" si="26"/>
        <v>78.600000000000009</v>
      </c>
      <c r="G100" s="18">
        <v>4.8000000000000001E-2</v>
      </c>
      <c r="H100" s="60">
        <f t="shared" si="27"/>
        <v>82.058400000000006</v>
      </c>
      <c r="I100" s="18">
        <v>4.3999999999999997E-2</v>
      </c>
      <c r="J100" s="60">
        <f t="shared" si="28"/>
        <v>85.751028000000005</v>
      </c>
      <c r="K100" s="18">
        <v>4.4999999999999998E-2</v>
      </c>
    </row>
    <row r="101" spans="1:11" x14ac:dyDescent="0.2">
      <c r="A101" s="21" t="s">
        <v>353</v>
      </c>
      <c r="B101" s="60">
        <v>549.66999999999996</v>
      </c>
      <c r="C101" s="18">
        <v>4.4999999999999998E-2</v>
      </c>
      <c r="D101" s="60">
        <v>575</v>
      </c>
      <c r="E101" s="18">
        <v>4.5999999999999999E-2</v>
      </c>
      <c r="F101" s="60">
        <f t="shared" si="26"/>
        <v>602.6</v>
      </c>
      <c r="G101" s="18">
        <v>4.8000000000000001E-2</v>
      </c>
      <c r="H101" s="60">
        <f t="shared" si="27"/>
        <v>629.11440000000005</v>
      </c>
      <c r="I101" s="18">
        <v>4.3999999999999997E-2</v>
      </c>
      <c r="J101" s="60">
        <f t="shared" si="28"/>
        <v>657.42454799999996</v>
      </c>
      <c r="K101" s="18">
        <v>4.4999999999999998E-2</v>
      </c>
    </row>
    <row r="102" spans="1:11" x14ac:dyDescent="0.2">
      <c r="A102" s="21" t="s">
        <v>54</v>
      </c>
      <c r="B102" s="60">
        <v>907.06</v>
      </c>
      <c r="C102" s="18">
        <v>4.4999999999999998E-2</v>
      </c>
      <c r="D102" s="60">
        <v>949</v>
      </c>
      <c r="E102" s="18">
        <v>4.5999999999999999E-2</v>
      </c>
      <c r="F102" s="60">
        <f t="shared" si="26"/>
        <v>994.55200000000002</v>
      </c>
      <c r="G102" s="18">
        <v>4.8000000000000001E-2</v>
      </c>
      <c r="H102" s="60">
        <f t="shared" si="27"/>
        <v>1038.3122880000001</v>
      </c>
      <c r="I102" s="18">
        <v>4.3999999999999997E-2</v>
      </c>
      <c r="J102" s="60">
        <f t="shared" si="28"/>
        <v>1085.03634096</v>
      </c>
      <c r="K102" s="18">
        <v>4.4999999999999998E-2</v>
      </c>
    </row>
    <row r="103" spans="1:11" x14ac:dyDescent="0.2">
      <c r="A103" s="21" t="s">
        <v>53</v>
      </c>
      <c r="B103" s="60">
        <v>274.83499999999998</v>
      </c>
      <c r="C103" s="18">
        <v>4.4999999999999998E-2</v>
      </c>
      <c r="D103" s="60">
        <v>288</v>
      </c>
      <c r="E103" s="18">
        <v>4.5999999999999999E-2</v>
      </c>
      <c r="F103" s="60">
        <f t="shared" si="26"/>
        <v>301.82400000000001</v>
      </c>
      <c r="G103" s="18">
        <v>4.8000000000000001E-2</v>
      </c>
      <c r="H103" s="60">
        <f t="shared" si="27"/>
        <v>315.10425600000002</v>
      </c>
      <c r="I103" s="18">
        <v>4.3999999999999997E-2</v>
      </c>
      <c r="J103" s="60">
        <f t="shared" si="28"/>
        <v>329.28394752000003</v>
      </c>
      <c r="K103" s="18">
        <v>4.4999999999999998E-2</v>
      </c>
    </row>
    <row r="104" spans="1:11" x14ac:dyDescent="0.2">
      <c r="A104" s="21" t="s">
        <v>354</v>
      </c>
      <c r="B104" s="60"/>
      <c r="C104" s="18"/>
      <c r="D104" s="60">
        <v>5000</v>
      </c>
      <c r="E104" s="18">
        <v>4.5999999999999999E-2</v>
      </c>
      <c r="F104" s="60">
        <f t="shared" si="26"/>
        <v>5240</v>
      </c>
      <c r="G104" s="18">
        <v>4.8000000000000001E-2</v>
      </c>
      <c r="H104" s="60">
        <f t="shared" si="27"/>
        <v>5470.56</v>
      </c>
      <c r="I104" s="18">
        <v>4.3999999999999997E-2</v>
      </c>
      <c r="J104" s="60">
        <f t="shared" si="28"/>
        <v>5716.7352000000001</v>
      </c>
      <c r="K104" s="18">
        <v>4.4999999999999998E-2</v>
      </c>
    </row>
    <row r="105" spans="1:11" x14ac:dyDescent="0.2">
      <c r="A105" s="21"/>
      <c r="B105" s="60"/>
      <c r="C105" s="18"/>
      <c r="D105" s="60"/>
      <c r="E105" s="60"/>
      <c r="F105" s="60"/>
      <c r="G105" s="18"/>
      <c r="H105" s="60"/>
      <c r="I105" s="130"/>
      <c r="J105" s="60"/>
      <c r="K105" s="130"/>
    </row>
    <row r="106" spans="1:11" ht="15.75" x14ac:dyDescent="0.2">
      <c r="A106" s="57" t="s">
        <v>52</v>
      </c>
      <c r="B106" s="60"/>
      <c r="C106" s="18"/>
      <c r="D106" s="60"/>
      <c r="E106" s="60"/>
      <c r="F106" s="60"/>
      <c r="G106" s="18"/>
      <c r="H106" s="60"/>
      <c r="I106" s="130"/>
      <c r="J106" s="60"/>
      <c r="K106" s="130"/>
    </row>
    <row r="107" spans="1:11" x14ac:dyDescent="0.2">
      <c r="A107" s="67" t="s">
        <v>51</v>
      </c>
      <c r="B107" s="60"/>
      <c r="C107" s="18"/>
      <c r="D107" s="60"/>
      <c r="E107" s="60"/>
      <c r="F107" s="60"/>
      <c r="G107" s="18"/>
      <c r="H107" s="60"/>
      <c r="I107" s="130"/>
      <c r="J107" s="60"/>
      <c r="K107" s="130"/>
    </row>
    <row r="108" spans="1:11" x14ac:dyDescent="0.2">
      <c r="A108" s="21" t="s">
        <v>46</v>
      </c>
      <c r="B108" s="60">
        <v>81.509999999999991</v>
      </c>
      <c r="C108" s="18">
        <v>4.4999999999999998E-2</v>
      </c>
      <c r="D108" s="60">
        <f>B108*(1+E108)</f>
        <v>85.25945999999999</v>
      </c>
      <c r="E108" s="18">
        <v>4.5999999999999999E-2</v>
      </c>
      <c r="F108" s="60">
        <f>+D108*(1+G108)</f>
        <v>89.35191408</v>
      </c>
      <c r="G108" s="18">
        <v>4.8000000000000001E-2</v>
      </c>
      <c r="H108" s="60">
        <f>+F108*(1+I108)</f>
        <v>93.283398299520002</v>
      </c>
      <c r="I108" s="18">
        <v>4.3999999999999997E-2</v>
      </c>
      <c r="J108" s="60">
        <f>+H108*(1+K108)</f>
        <v>97.481151222998392</v>
      </c>
      <c r="K108" s="18">
        <v>4.4999999999999998E-2</v>
      </c>
    </row>
    <row r="109" spans="1:11" x14ac:dyDescent="0.2">
      <c r="A109" s="67" t="s">
        <v>50</v>
      </c>
      <c r="B109" s="60"/>
      <c r="C109" s="18"/>
      <c r="D109" s="60"/>
      <c r="E109" s="60"/>
      <c r="F109" s="60"/>
      <c r="G109" s="18"/>
      <c r="H109" s="60"/>
      <c r="I109" s="130"/>
      <c r="J109" s="60"/>
      <c r="K109" s="130"/>
    </row>
    <row r="110" spans="1:11" x14ac:dyDescent="0.2">
      <c r="A110" s="21" t="s">
        <v>47</v>
      </c>
      <c r="B110" s="60">
        <v>167.2</v>
      </c>
      <c r="C110" s="18">
        <v>4.4999999999999998E-2</v>
      </c>
      <c r="D110" s="60">
        <f t="shared" ref="D110:D111" si="29">B110*(1+E110)</f>
        <v>174.8912</v>
      </c>
      <c r="E110" s="18">
        <v>4.5999999999999999E-2</v>
      </c>
      <c r="F110" s="60">
        <f>+D110*(1+G110)</f>
        <v>183.2859776</v>
      </c>
      <c r="G110" s="18">
        <v>4.8000000000000001E-2</v>
      </c>
      <c r="H110" s="60">
        <f>+F110*(1+I110)</f>
        <v>191.3505606144</v>
      </c>
      <c r="I110" s="18">
        <v>4.3999999999999997E-2</v>
      </c>
      <c r="J110" s="60">
        <f>+H110*(1+K110)</f>
        <v>199.96133584204799</v>
      </c>
      <c r="K110" s="18">
        <v>4.4999999999999998E-2</v>
      </c>
    </row>
    <row r="111" spans="1:11" x14ac:dyDescent="0.2">
      <c r="A111" s="21" t="s">
        <v>46</v>
      </c>
      <c r="B111" s="60">
        <v>83.6</v>
      </c>
      <c r="C111" s="18">
        <v>4.4999999999999998E-2</v>
      </c>
      <c r="D111" s="60">
        <f t="shared" si="29"/>
        <v>87.445599999999999</v>
      </c>
      <c r="E111" s="18">
        <v>4.5999999999999999E-2</v>
      </c>
      <c r="F111" s="60">
        <f>+D111*(1+G111)</f>
        <v>91.642988799999998</v>
      </c>
      <c r="G111" s="18">
        <v>4.8000000000000001E-2</v>
      </c>
      <c r="H111" s="60">
        <f>+F111*(1+I111)</f>
        <v>95.675280307199998</v>
      </c>
      <c r="I111" s="18">
        <v>4.3999999999999997E-2</v>
      </c>
      <c r="J111" s="60">
        <f>+H111*(1+K111)</f>
        <v>99.980667921023993</v>
      </c>
      <c r="K111" s="18">
        <v>4.4999999999999998E-2</v>
      </c>
    </row>
    <row r="112" spans="1:11" x14ac:dyDescent="0.2">
      <c r="A112" s="67" t="s">
        <v>49</v>
      </c>
      <c r="B112" s="60"/>
      <c r="C112" s="18"/>
      <c r="D112" s="60"/>
      <c r="E112" s="60"/>
      <c r="F112" s="60"/>
      <c r="G112" s="18"/>
      <c r="H112" s="60"/>
      <c r="I112" s="130"/>
      <c r="J112" s="60"/>
      <c r="K112" s="130"/>
    </row>
    <row r="113" spans="1:11" x14ac:dyDescent="0.2">
      <c r="A113" s="21" t="s">
        <v>46</v>
      </c>
      <c r="B113" s="60">
        <v>50.16</v>
      </c>
      <c r="C113" s="18">
        <v>4.4999999999999998E-2</v>
      </c>
      <c r="D113" s="60">
        <f>B113*(1+E113)</f>
        <v>52.467359999999999</v>
      </c>
      <c r="E113" s="18">
        <v>4.5999999999999999E-2</v>
      </c>
      <c r="F113" s="60">
        <f>+D113*(1+G113)</f>
        <v>54.985793280000003</v>
      </c>
      <c r="G113" s="18">
        <v>4.8000000000000001E-2</v>
      </c>
      <c r="H113" s="60">
        <f>+F113*(1+I113)</f>
        <v>57.405168184320004</v>
      </c>
      <c r="I113" s="18">
        <v>4.3999999999999997E-2</v>
      </c>
      <c r="J113" s="60">
        <f>+H113*(1+K113)</f>
        <v>59.988400752614403</v>
      </c>
      <c r="K113" s="18">
        <v>4.4999999999999998E-2</v>
      </c>
    </row>
    <row r="114" spans="1:11" x14ac:dyDescent="0.2">
      <c r="A114" s="67" t="s">
        <v>48</v>
      </c>
      <c r="B114" s="60"/>
      <c r="C114" s="18"/>
      <c r="D114" s="60"/>
      <c r="E114" s="60"/>
      <c r="F114" s="60"/>
      <c r="G114" s="18"/>
      <c r="H114" s="60"/>
      <c r="I114" s="130"/>
      <c r="J114" s="60"/>
      <c r="K114" s="130"/>
    </row>
    <row r="115" spans="1:11" x14ac:dyDescent="0.2">
      <c r="A115" s="21" t="s">
        <v>47</v>
      </c>
      <c r="B115" s="60">
        <v>83.6</v>
      </c>
      <c r="C115" s="18">
        <v>4.4999999999999998E-2</v>
      </c>
      <c r="D115" s="60">
        <f t="shared" ref="D115:D116" si="30">B115*(1+E115)</f>
        <v>87.445599999999999</v>
      </c>
      <c r="E115" s="18">
        <v>4.5999999999999999E-2</v>
      </c>
      <c r="F115" s="60">
        <f>+D115*(1+G115)</f>
        <v>91.642988799999998</v>
      </c>
      <c r="G115" s="18">
        <v>4.8000000000000001E-2</v>
      </c>
      <c r="H115" s="60">
        <f>+F115*(1+I115)</f>
        <v>95.675280307199998</v>
      </c>
      <c r="I115" s="18">
        <v>4.3999999999999997E-2</v>
      </c>
      <c r="J115" s="60">
        <f>+H115*(1+K115)</f>
        <v>99.980667921023993</v>
      </c>
      <c r="K115" s="18">
        <v>4.4999999999999998E-2</v>
      </c>
    </row>
    <row r="116" spans="1:11" x14ac:dyDescent="0.2">
      <c r="A116" s="21" t="s">
        <v>46</v>
      </c>
      <c r="B116" s="60">
        <v>50.16</v>
      </c>
      <c r="C116" s="18">
        <v>4.4999999999999998E-2</v>
      </c>
      <c r="D116" s="60">
        <f t="shared" si="30"/>
        <v>52.467359999999999</v>
      </c>
      <c r="E116" s="18">
        <v>4.5999999999999999E-2</v>
      </c>
      <c r="F116" s="60">
        <f>+D116*(1+G116)</f>
        <v>54.985793280000003</v>
      </c>
      <c r="G116" s="18">
        <v>4.8000000000000001E-2</v>
      </c>
      <c r="H116" s="60">
        <f>+F116*(1+I116)</f>
        <v>57.405168184320004</v>
      </c>
      <c r="I116" s="18">
        <v>4.3999999999999997E-2</v>
      </c>
      <c r="J116" s="60">
        <f>+H116*(1+K116)</f>
        <v>59.988400752614403</v>
      </c>
      <c r="K116" s="18">
        <v>4.4999999999999998E-2</v>
      </c>
    </row>
    <row r="117" spans="1:11" x14ac:dyDescent="0.2">
      <c r="A117" s="67" t="s">
        <v>45</v>
      </c>
      <c r="B117" s="60"/>
      <c r="C117" s="18"/>
      <c r="D117" s="60"/>
      <c r="E117" s="60"/>
      <c r="F117" s="60"/>
      <c r="G117" s="18"/>
      <c r="H117" s="60"/>
      <c r="I117" s="18"/>
      <c r="J117" s="60"/>
      <c r="K117" s="18"/>
    </row>
    <row r="118" spans="1:11" x14ac:dyDescent="0.2">
      <c r="A118" s="21" t="s">
        <v>44</v>
      </c>
      <c r="B118" s="60"/>
      <c r="C118" s="18"/>
      <c r="D118" s="60"/>
      <c r="E118" s="60"/>
      <c r="F118" s="60"/>
      <c r="G118" s="18"/>
      <c r="H118" s="60"/>
      <c r="I118" s="130"/>
      <c r="J118" s="60"/>
      <c r="K118" s="130"/>
    </row>
    <row r="119" spans="1:11" x14ac:dyDescent="0.2">
      <c r="A119" s="67" t="s">
        <v>43</v>
      </c>
      <c r="B119" s="60"/>
      <c r="C119" s="18"/>
      <c r="D119" s="60"/>
      <c r="E119" s="60"/>
      <c r="F119" s="60"/>
      <c r="G119" s="18"/>
      <c r="H119" s="60"/>
      <c r="I119" s="130"/>
      <c r="J119" s="60"/>
      <c r="K119" s="130"/>
    </row>
    <row r="120" spans="1:11" x14ac:dyDescent="0.2">
      <c r="A120" s="21" t="s">
        <v>42</v>
      </c>
      <c r="B120" s="60">
        <v>3.3439999999999999</v>
      </c>
      <c r="C120" s="18">
        <v>4.4999999999999998E-2</v>
      </c>
      <c r="D120" s="60">
        <f>B120*(1+E120)</f>
        <v>3.497824</v>
      </c>
      <c r="E120" s="18">
        <v>4.5999999999999999E-2</v>
      </c>
      <c r="F120" s="60">
        <f>+D120*(1+G120)</f>
        <v>3.6657195520000001</v>
      </c>
      <c r="G120" s="18">
        <v>4.8000000000000001E-2</v>
      </c>
      <c r="H120" s="60">
        <f>+F120*(1+I120)</f>
        <v>3.8270112122880002</v>
      </c>
      <c r="I120" s="18">
        <v>4.3999999999999997E-2</v>
      </c>
      <c r="J120" s="60">
        <f>+H120*(1+K120)</f>
        <v>3.9992267168409601</v>
      </c>
      <c r="K120" s="18">
        <v>4.4999999999999998E-2</v>
      </c>
    </row>
    <row r="121" spans="1:11" ht="15.75" x14ac:dyDescent="0.2">
      <c r="A121" s="22" t="s">
        <v>41</v>
      </c>
      <c r="B121" s="60"/>
      <c r="C121" s="18"/>
      <c r="D121" s="60"/>
      <c r="E121" s="60"/>
      <c r="F121" s="60"/>
      <c r="G121" s="18"/>
      <c r="H121" s="60"/>
      <c r="I121" s="130"/>
      <c r="J121" s="60"/>
      <c r="K121" s="130"/>
    </row>
    <row r="122" spans="1:11" ht="15.75" x14ac:dyDescent="0.2">
      <c r="A122" s="57" t="s">
        <v>40</v>
      </c>
      <c r="B122" s="60"/>
      <c r="C122" s="18"/>
      <c r="D122" s="60"/>
      <c r="E122" s="60"/>
      <c r="F122" s="60"/>
      <c r="G122" s="18"/>
      <c r="H122" s="60"/>
      <c r="I122" s="130"/>
      <c r="J122" s="60"/>
      <c r="K122" s="130"/>
    </row>
    <row r="123" spans="1:11" x14ac:dyDescent="0.2">
      <c r="A123" s="21" t="s">
        <v>39</v>
      </c>
      <c r="B123" s="60"/>
      <c r="C123" s="18"/>
      <c r="D123" s="60"/>
      <c r="E123" s="60"/>
      <c r="F123" s="60"/>
      <c r="G123" s="18"/>
      <c r="H123" s="60"/>
      <c r="I123" s="130"/>
      <c r="J123" s="60"/>
      <c r="K123" s="130"/>
    </row>
    <row r="124" spans="1:11" x14ac:dyDescent="0.2">
      <c r="A124" s="54"/>
      <c r="B124" s="60"/>
      <c r="C124" s="18"/>
      <c r="D124" s="60"/>
      <c r="E124" s="60"/>
      <c r="F124" s="60"/>
      <c r="G124" s="18"/>
      <c r="H124" s="60"/>
      <c r="I124" s="130"/>
      <c r="J124" s="60"/>
      <c r="K124" s="130"/>
    </row>
    <row r="125" spans="1:11" ht="15.75" x14ac:dyDescent="0.2">
      <c r="A125" s="57" t="s">
        <v>38</v>
      </c>
      <c r="B125" s="60"/>
      <c r="C125" s="18"/>
      <c r="D125" s="60"/>
      <c r="E125" s="60"/>
      <c r="F125" s="60"/>
      <c r="G125" s="18"/>
      <c r="H125" s="60"/>
      <c r="I125" s="130"/>
      <c r="J125" s="60"/>
      <c r="K125" s="130"/>
    </row>
    <row r="126" spans="1:11" x14ac:dyDescent="0.2">
      <c r="A126" s="21" t="s">
        <v>129</v>
      </c>
      <c r="B126" s="60">
        <v>6.27</v>
      </c>
      <c r="C126" s="18">
        <v>4.4999999999999998E-2</v>
      </c>
      <c r="D126" s="60">
        <f t="shared" ref="D126:D127" si="31">B126*(1+E126)</f>
        <v>6.5584199999999999</v>
      </c>
      <c r="E126" s="18">
        <v>4.5999999999999999E-2</v>
      </c>
      <c r="F126" s="60">
        <f>+D126*(1+G126)</f>
        <v>6.8732241600000004</v>
      </c>
      <c r="G126" s="18">
        <v>4.8000000000000001E-2</v>
      </c>
      <c r="H126" s="60">
        <f>+F126*(1+I126)</f>
        <v>7.1756460230400005</v>
      </c>
      <c r="I126" s="18">
        <v>4.3999999999999997E-2</v>
      </c>
      <c r="J126" s="60">
        <f>+H126*(1+K126)</f>
        <v>7.4985500940768004</v>
      </c>
      <c r="K126" s="18">
        <v>4.4999999999999998E-2</v>
      </c>
    </row>
    <row r="127" spans="1:11" x14ac:dyDescent="0.2">
      <c r="A127" s="21" t="s">
        <v>130</v>
      </c>
      <c r="B127" s="60">
        <v>1.5674999999999999</v>
      </c>
      <c r="C127" s="18">
        <v>4.4999999999999998E-2</v>
      </c>
      <c r="D127" s="60">
        <f t="shared" si="31"/>
        <v>1.639605</v>
      </c>
      <c r="E127" s="18">
        <v>4.5999999999999999E-2</v>
      </c>
      <c r="F127" s="60">
        <f>+D127*(1+G127)</f>
        <v>1.7183060400000001</v>
      </c>
      <c r="G127" s="18">
        <v>4.8000000000000001E-2</v>
      </c>
      <c r="H127" s="60">
        <f>+F127*(1+I127)</f>
        <v>1.7939115057600001</v>
      </c>
      <c r="I127" s="18">
        <v>4.3999999999999997E-2</v>
      </c>
      <c r="J127" s="60">
        <f>+H127*(1+K127)</f>
        <v>1.8746375235192001</v>
      </c>
      <c r="K127" s="18">
        <v>4.4999999999999998E-2</v>
      </c>
    </row>
    <row r="128" spans="1:11" x14ac:dyDescent="0.2">
      <c r="A128" s="21" t="s">
        <v>131</v>
      </c>
      <c r="B128" s="60"/>
      <c r="C128" s="18"/>
      <c r="D128" s="60"/>
      <c r="E128" s="60"/>
      <c r="F128" s="60"/>
      <c r="G128" s="18"/>
      <c r="H128" s="60"/>
      <c r="I128" s="130"/>
      <c r="J128" s="60"/>
      <c r="K128" s="130"/>
    </row>
    <row r="129" spans="1:11" ht="15.75" x14ac:dyDescent="0.2">
      <c r="A129" s="57" t="s">
        <v>37</v>
      </c>
      <c r="B129" s="60"/>
      <c r="C129" s="18"/>
      <c r="D129" s="60"/>
      <c r="E129" s="60"/>
      <c r="F129" s="60"/>
      <c r="G129" s="18"/>
      <c r="H129" s="60"/>
      <c r="I129" s="130"/>
      <c r="J129" s="60"/>
      <c r="K129" s="130"/>
    </row>
    <row r="130" spans="1:11" x14ac:dyDescent="0.2">
      <c r="A130" s="21" t="s">
        <v>36</v>
      </c>
      <c r="B130" s="60">
        <v>4.3994499999999999</v>
      </c>
      <c r="C130" s="18">
        <v>4.4999999999999998E-2</v>
      </c>
      <c r="D130" s="60">
        <f t="shared" ref="D130:D132" si="32">B130*(1+E130)</f>
        <v>4.6018246999999999</v>
      </c>
      <c r="E130" s="18">
        <v>4.5999999999999999E-2</v>
      </c>
      <c r="F130" s="60">
        <f>+D130*(1+G130)</f>
        <v>4.8227122855999998</v>
      </c>
      <c r="G130" s="24">
        <v>4.8000000000000001E-2</v>
      </c>
      <c r="H130" s="60">
        <f>+F130*(1+I130)</f>
        <v>5.0349116261663998</v>
      </c>
      <c r="I130" s="24">
        <v>4.3999999999999997E-2</v>
      </c>
      <c r="J130" s="60">
        <f>+H130*(1+K130)</f>
        <v>5.2614826493438871</v>
      </c>
      <c r="K130" s="24">
        <v>4.4999999999999998E-2</v>
      </c>
    </row>
    <row r="131" spans="1:11" x14ac:dyDescent="0.2">
      <c r="A131" s="21" t="s">
        <v>35</v>
      </c>
      <c r="B131" s="60">
        <v>135.85</v>
      </c>
      <c r="C131" s="18">
        <v>4.4999999999999998E-2</v>
      </c>
      <c r="D131" s="60">
        <f t="shared" si="32"/>
        <v>142.09909999999999</v>
      </c>
      <c r="E131" s="18">
        <v>4.5999999999999999E-2</v>
      </c>
      <c r="F131" s="60">
        <f t="shared" ref="F131:F132" si="33">+D131*(1+G131)</f>
        <v>148.91985679999999</v>
      </c>
      <c r="G131" s="24">
        <v>4.8000000000000001E-2</v>
      </c>
      <c r="H131" s="60">
        <f t="shared" ref="H131:H132" si="34">+F131*(1+I131)</f>
        <v>155.47233049919998</v>
      </c>
      <c r="I131" s="24">
        <v>4.3999999999999997E-2</v>
      </c>
      <c r="J131" s="60">
        <f t="shared" ref="J131:J132" si="35">+H131*(1+K131)</f>
        <v>162.46858537166398</v>
      </c>
      <c r="K131" s="24">
        <v>4.4999999999999998E-2</v>
      </c>
    </row>
    <row r="132" spans="1:11" x14ac:dyDescent="0.2">
      <c r="A132" s="21" t="s">
        <v>34</v>
      </c>
      <c r="B132" s="60">
        <v>159.88499999999999</v>
      </c>
      <c r="C132" s="18">
        <v>4.4999999999999998E-2</v>
      </c>
      <c r="D132" s="60">
        <f t="shared" si="32"/>
        <v>167.23971</v>
      </c>
      <c r="E132" s="18">
        <v>4.5999999999999999E-2</v>
      </c>
      <c r="F132" s="60">
        <f t="shared" si="33"/>
        <v>175.26721608</v>
      </c>
      <c r="G132" s="24">
        <v>4.8000000000000001E-2</v>
      </c>
      <c r="H132" s="60">
        <f t="shared" si="34"/>
        <v>182.97897358752002</v>
      </c>
      <c r="I132" s="24">
        <v>4.3999999999999997E-2</v>
      </c>
      <c r="J132" s="60">
        <f t="shared" si="35"/>
        <v>191.21302739895842</v>
      </c>
      <c r="K132" s="24">
        <v>4.4999999999999998E-2</v>
      </c>
    </row>
    <row r="133" spans="1:11" x14ac:dyDescent="0.2">
      <c r="A133" s="54"/>
      <c r="B133" s="60"/>
      <c r="C133" s="18"/>
      <c r="D133" s="60"/>
      <c r="E133" s="60"/>
      <c r="F133" s="60"/>
      <c r="G133" s="18"/>
      <c r="H133" s="60"/>
      <c r="I133" s="130"/>
      <c r="J133" s="60"/>
      <c r="K133" s="130"/>
    </row>
    <row r="134" spans="1:11" ht="15.75" x14ac:dyDescent="0.2">
      <c r="A134" s="22"/>
      <c r="B134" s="60"/>
      <c r="C134" s="18"/>
      <c r="D134" s="60"/>
      <c r="E134" s="60"/>
      <c r="F134" s="60"/>
      <c r="G134" s="18"/>
      <c r="H134" s="60"/>
      <c r="I134" s="130"/>
      <c r="J134" s="60"/>
      <c r="K134" s="130"/>
    </row>
    <row r="135" spans="1:11" ht="15.75" x14ac:dyDescent="0.2">
      <c r="A135" s="57"/>
      <c r="B135" s="60"/>
      <c r="C135" s="18"/>
      <c r="D135" s="60"/>
      <c r="E135" s="60"/>
      <c r="F135" s="60"/>
      <c r="G135" s="18"/>
      <c r="H135" s="60"/>
      <c r="I135" s="130"/>
      <c r="J135" s="60"/>
      <c r="K135" s="130"/>
    </row>
    <row r="136" spans="1:11" x14ac:dyDescent="0.2">
      <c r="A136" s="21" t="s">
        <v>33</v>
      </c>
      <c r="B136" s="60">
        <v>450.91749999999996</v>
      </c>
      <c r="C136" s="18">
        <v>4.4999999999999998E-2</v>
      </c>
      <c r="D136" s="60">
        <v>472</v>
      </c>
      <c r="E136" s="18">
        <v>4.5999999999999999E-2</v>
      </c>
      <c r="F136" s="60">
        <f>+D136*(1+G136)</f>
        <v>494.65600000000001</v>
      </c>
      <c r="G136" s="18">
        <v>4.8000000000000001E-2</v>
      </c>
      <c r="H136" s="60">
        <f>+F136*(1+I136)</f>
        <v>516.42086400000005</v>
      </c>
      <c r="I136" s="18">
        <v>4.3999999999999997E-2</v>
      </c>
      <c r="J136" s="60">
        <f>+H136*(1+K136)</f>
        <v>539.65980288000003</v>
      </c>
      <c r="K136" s="18">
        <v>4.4999999999999998E-2</v>
      </c>
    </row>
    <row r="137" spans="1:11" x14ac:dyDescent="0.2">
      <c r="A137" s="21" t="s">
        <v>32</v>
      </c>
      <c r="B137" s="60">
        <v>1525.9089999999999</v>
      </c>
      <c r="C137" s="18">
        <v>4.4999999999999998E-2</v>
      </c>
      <c r="D137" s="60">
        <v>1597</v>
      </c>
      <c r="E137" s="18">
        <v>4.5999999999999999E-2</v>
      </c>
      <c r="F137" s="60">
        <f t="shared" ref="F137:F139" si="36">+D137*(1+G137)</f>
        <v>1673.6560000000002</v>
      </c>
      <c r="G137" s="18">
        <v>4.8000000000000001E-2</v>
      </c>
      <c r="H137" s="60">
        <f t="shared" ref="H137:H139" si="37">+F137*(1+I137)</f>
        <v>1747.2968640000001</v>
      </c>
      <c r="I137" s="18">
        <v>4.3999999999999997E-2</v>
      </c>
      <c r="J137" s="60">
        <f t="shared" ref="J137:J139" si="38">+H137*(1+K137)</f>
        <v>1825.9252228800001</v>
      </c>
      <c r="K137" s="18">
        <v>4.4999999999999998E-2</v>
      </c>
    </row>
    <row r="138" spans="1:11" x14ac:dyDescent="0.2">
      <c r="A138" s="21" t="s">
        <v>31</v>
      </c>
      <c r="B138" s="60">
        <v>901.83499999999992</v>
      </c>
      <c r="C138" s="18">
        <v>4.4999999999999998E-2</v>
      </c>
      <c r="D138" s="60">
        <v>944</v>
      </c>
      <c r="E138" s="18">
        <v>4.5999999999999999E-2</v>
      </c>
      <c r="F138" s="60">
        <f t="shared" si="36"/>
        <v>989.31200000000001</v>
      </c>
      <c r="G138" s="18">
        <v>4.8000000000000001E-2</v>
      </c>
      <c r="H138" s="60">
        <f t="shared" si="37"/>
        <v>1032.8417280000001</v>
      </c>
      <c r="I138" s="18">
        <v>4.3999999999999997E-2</v>
      </c>
      <c r="J138" s="60">
        <f t="shared" si="38"/>
        <v>1079.3196057600001</v>
      </c>
      <c r="K138" s="18">
        <v>4.4999999999999998E-2</v>
      </c>
    </row>
    <row r="139" spans="1:11" x14ac:dyDescent="0.2">
      <c r="A139" s="21" t="s">
        <v>30</v>
      </c>
      <c r="B139" s="60">
        <v>1109.2674999999999</v>
      </c>
      <c r="C139" s="18">
        <v>4.4999999999999998E-2</v>
      </c>
      <c r="D139" s="60">
        <v>1161</v>
      </c>
      <c r="E139" s="18">
        <v>4.5999999999999999E-2</v>
      </c>
      <c r="F139" s="60">
        <f t="shared" si="36"/>
        <v>1216.7280000000001</v>
      </c>
      <c r="G139" s="18">
        <v>4.8000000000000001E-2</v>
      </c>
      <c r="H139" s="60">
        <f t="shared" si="37"/>
        <v>1270.264032</v>
      </c>
      <c r="I139" s="18">
        <v>4.3999999999999997E-2</v>
      </c>
      <c r="J139" s="60">
        <f t="shared" si="38"/>
        <v>1327.4259134399999</v>
      </c>
      <c r="K139" s="18">
        <v>4.4999999999999998E-2</v>
      </c>
    </row>
    <row r="140" spans="1:11" ht="15.75" x14ac:dyDescent="0.2">
      <c r="A140" s="57"/>
      <c r="B140" s="60"/>
      <c r="C140" s="18"/>
      <c r="D140" s="60"/>
      <c r="E140" s="60"/>
      <c r="F140" s="60"/>
      <c r="G140" s="18"/>
      <c r="H140" s="60"/>
      <c r="I140" s="130"/>
      <c r="J140" s="60"/>
      <c r="K140" s="130"/>
    </row>
    <row r="141" spans="1:11" x14ac:dyDescent="0.2">
      <c r="A141" s="21" t="s">
        <v>29</v>
      </c>
      <c r="B141" s="60">
        <v>165.5</v>
      </c>
      <c r="C141" s="18"/>
      <c r="D141" s="60"/>
      <c r="E141" s="18"/>
      <c r="F141" s="60"/>
      <c r="G141" s="18"/>
      <c r="H141" s="60"/>
      <c r="I141" s="18"/>
      <c r="J141" s="60"/>
      <c r="K141" s="18"/>
    </row>
  </sheetData>
  <sheetProtection password="FD2E" sheet="1" objects="1" scenarios="1"/>
  <pageMargins left="0.7" right="0.7" top="0.75" bottom="0.75" header="0.3" footer="0.3"/>
  <pageSetup scale="26" orientation="portrait" horizontalDpi="300" verticalDpi="300"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Property rates</vt:lpstr>
      <vt:lpstr>Electricity</vt:lpstr>
      <vt:lpstr>Refuse</vt:lpstr>
      <vt:lpstr>Municipal prop</vt:lpstr>
      <vt:lpstr>Outdoor and hoarding</vt:lpstr>
      <vt:lpstr>Business</vt:lpstr>
      <vt:lpstr>Sundry tariff</vt:lpstr>
      <vt:lpstr>Cover!Print_Area</vt:lpstr>
      <vt:lpstr>Electricity!Print_Area</vt:lpstr>
      <vt:lpstr>'Municipal prop'!Print_Area</vt:lpstr>
      <vt:lpstr>'Outdoor and hoarding'!Print_Area</vt:lpstr>
      <vt:lpstr>'Property rates'!Print_Area</vt:lpstr>
      <vt:lpstr>Refuse!Print_Area</vt:lpstr>
      <vt:lpstr>'Sundry tariff'!Print_Area</vt:lpstr>
      <vt:lpstr>Cover!Print_Titles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Boitumelo Mohlamme</dc:creator>
  <cp:lastModifiedBy>Nkgafile Makgata</cp:lastModifiedBy>
  <cp:lastPrinted>2022-05-26T09:51:26Z</cp:lastPrinted>
  <dcterms:created xsi:type="dcterms:W3CDTF">2015-03-16T16:17:47Z</dcterms:created>
  <dcterms:modified xsi:type="dcterms:W3CDTF">2022-05-30T09:51:08Z</dcterms:modified>
</cp:coreProperties>
</file>